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95" yWindow="-60" windowWidth="19785" windowHeight="12375"/>
  </bookViews>
  <sheets>
    <sheet name="Results" sheetId="4" r:id="rId1"/>
    <sheet name="Team Results" sheetId="5" r:id="rId2"/>
    <sheet name="Cum Men" sheetId="11" r:id="rId3"/>
    <sheet name="cum Women" sheetId="10" r:id="rId4"/>
    <sheet name="Awards" sheetId="8" r:id="rId5"/>
  </sheets>
  <externalReferences>
    <externalReference r:id="rId6"/>
    <externalReference r:id="rId7"/>
    <externalReference r:id="rId8"/>
  </externalReferences>
  <definedNames>
    <definedName name="CumMenClubCol" localSheetId="2">'Cum Men'!$C$3</definedName>
    <definedName name="CumMenClubCol">#REF!</definedName>
    <definedName name="CumMenNamecol" localSheetId="2">'Cum Men'!$B$3</definedName>
    <definedName name="CumMenNamecol">#REF!</definedName>
    <definedName name="CumMenPositionCol" localSheetId="2">'Cum Men'!$A$3</definedName>
    <definedName name="CumMenPositionCol">#REF!</definedName>
    <definedName name="CumWomenClubCol" localSheetId="3">'cum Women'!$C$3</definedName>
    <definedName name="CumWomenClubCol">#REF!</definedName>
    <definedName name="CumWomenNamecol" localSheetId="3">'cum Women'!$B$3</definedName>
    <definedName name="CumWomenNamecol">#REF!</definedName>
    <definedName name="CumWomenPositionCol" localSheetId="3">'cum Women'!$A$3</definedName>
    <definedName name="CumWomenPositionCol">#REF!</definedName>
    <definedName name="FormulaTotalMen" localSheetId="2">'Cum Men'!#REF!</definedName>
    <definedName name="FormulaTotalMen">#REF!</definedName>
    <definedName name="FormulaTotalWomen" localSheetId="3">'cum Women'!#REF!</definedName>
    <definedName name="FormulaTotalWomen">#REF!</definedName>
    <definedName name="IndNoOfRaces" localSheetId="2">'[1]Standing Data'!$D$56</definedName>
    <definedName name="IndNoOfRaces" localSheetId="3">'[2]Standing Data'!$D$56</definedName>
    <definedName name="IndNoOfRaces">'[3]Standing Data'!$D$56</definedName>
    <definedName name="Men_40" localSheetId="2">'Cum Men'!$A$129:$J$177</definedName>
    <definedName name="Men_40">#REF!</definedName>
    <definedName name="Men_45" localSheetId="2">'Cum Men'!$A$179:$J$227</definedName>
    <definedName name="Men_45">#REF!</definedName>
    <definedName name="Men_50" localSheetId="2">'Cum Men'!$A$229:$J$282</definedName>
    <definedName name="Men_50">#REF!</definedName>
    <definedName name="Men_55" localSheetId="2">'Cum Men'!$A$284:$J$312</definedName>
    <definedName name="Men_55">#REF!</definedName>
    <definedName name="Men_60" localSheetId="2">'Cum Men'!$A$314:$J$344</definedName>
    <definedName name="Men_60">#REF!</definedName>
    <definedName name="Men_65" localSheetId="2">'Cum Men'!$A$346:$J$360</definedName>
    <definedName name="Men_65">#REF!</definedName>
    <definedName name="Men_70" localSheetId="2">'Cum Men'!$A$362:$J$370</definedName>
    <definedName name="Men_70">#REF!</definedName>
    <definedName name="MenFirstAnalcol" localSheetId="2">'Cum Men'!$P$3</definedName>
    <definedName name="MenFirstAnalcol">#REF!</definedName>
    <definedName name="MenLastCol" localSheetId="2">'Cum Men'!$U$3</definedName>
    <definedName name="MenLastCol">#REF!</definedName>
    <definedName name="MenR1Col" localSheetId="2">'Cum Men'!$D$3</definedName>
    <definedName name="MenR1Col">#REF!</definedName>
    <definedName name="MenR2Col" localSheetId="2">'Cum Men'!$E$3</definedName>
    <definedName name="MenR2Col">#REF!</definedName>
    <definedName name="MenR3Col" localSheetId="2">'Cum Men'!$F$3</definedName>
    <definedName name="MenR3Col">#REF!</definedName>
    <definedName name="MenR4Col" localSheetId="2">'Cum Men'!$G$3</definedName>
    <definedName name="MenR4Col">#REF!</definedName>
    <definedName name="MenR5Col" localSheetId="2">'Cum Men'!$H$3</definedName>
    <definedName name="MenR5Col">#REF!</definedName>
    <definedName name="MenR6Col" localSheetId="2">'Cum Men'!$I$3</definedName>
    <definedName name="MenR6Col">#REF!</definedName>
    <definedName name="MenRacesRun" localSheetId="2">'Cum Men'!$N$3</definedName>
    <definedName name="MenRacesRun">#REF!</definedName>
    <definedName name="MenTotalCol" localSheetId="2">'Cum Men'!$J$3</definedName>
    <definedName name="MenTotalCol" localSheetId="3">'[2]Cum Men'!$J$5</definedName>
    <definedName name="MenTotalCol">#REF!</definedName>
    <definedName name="MenweightedSort" localSheetId="2">'Cum Men'!$O$3</definedName>
    <definedName name="MenweightedSort">#REF!</definedName>
    <definedName name="NonScorerAbrev" localSheetId="2">'[1]Standing Data'!$D$41</definedName>
    <definedName name="NonScorerAbrev" localSheetId="3">'[2]Standing Data'!$D$41</definedName>
    <definedName name="NonScorerAbrev">'[3]Standing Data'!$D$41</definedName>
    <definedName name="ResultsHeadCategory">Results!$F$6</definedName>
    <definedName name="ResultsHeadClub">Results!$E$6</definedName>
    <definedName name="ResultsHeadName">Results!$C$6</definedName>
    <definedName name="ResultsHeadNotes">Results!$J$6</definedName>
    <definedName name="ResultsHeadNumber">Results!$A$6</definedName>
    <definedName name="ResultsHeadPoints">Results!$G$6</definedName>
    <definedName name="ResultsHeadPosition">Results!$B$6</definedName>
    <definedName name="ResultsHeadPreReg">Results!#REF!</definedName>
    <definedName name="ResultsHeadTeamCategory">Results!$H$6</definedName>
    <definedName name="ResultsHeadTeamPoints">Results!$I$6</definedName>
    <definedName name="ResultsHeadTime">Results!$D$6</definedName>
    <definedName name="SeniorMen" localSheetId="2">'Cum Men'!$A$4:$J$127</definedName>
    <definedName name="SeniorMen">#REF!</definedName>
    <definedName name="SeniorWomen" localSheetId="3">'cum Women'!$A$4:$J$47</definedName>
    <definedName name="SeniorWomen">#REF!</definedName>
    <definedName name="SequenceCheckPost">Results!#REF!</definedName>
    <definedName name="TeamResultFinalPositionRow">'Team Results'!$A$33</definedName>
    <definedName name="TeamResultFinalTotalRow">'Team Results'!$A$32</definedName>
    <definedName name="TeamResultPositionRow">'Team Results'!$A$23</definedName>
    <definedName name="TeamResultPrevPositionRow">'Team Results'!$A$31</definedName>
    <definedName name="TeamResultsClubs">'Team Results'!$B$1:$N$1</definedName>
    <definedName name="TeamResultsFigs">'Team Results'!$B$5:$N$20</definedName>
    <definedName name="TeamResultsFigs2">'Team Results'!$B$25:$N$29</definedName>
    <definedName name="TeamResultsHeaderRow">'Team Results'!$A$4</definedName>
    <definedName name="TeamResultsTotalRow">'Team Results'!$A$21</definedName>
    <definedName name="WomanFirstAnalCol" localSheetId="3">'cum Women'!$P$3</definedName>
    <definedName name="WomanFirstAnalCol">#REF!</definedName>
    <definedName name="Women35" localSheetId="3">'cum Women'!$A$49:$J$76</definedName>
    <definedName name="Women35">#REF!</definedName>
    <definedName name="Women40" localSheetId="3">'cum Women'!$A$78:$J$120</definedName>
    <definedName name="Women40">#REF!</definedName>
    <definedName name="Women45" localSheetId="3">'cum Women'!$A$122:$J$169</definedName>
    <definedName name="Women45">#REF!</definedName>
    <definedName name="Women50" localSheetId="3">'cum Women'!$A$171:$J$202</definedName>
    <definedName name="Women50">#REF!</definedName>
    <definedName name="Women55" localSheetId="3">'cum Women'!$A$204:$J$225</definedName>
    <definedName name="Women55">#REF!</definedName>
    <definedName name="Women60" localSheetId="3">'cum Women'!$A$227:$J$236</definedName>
    <definedName name="Women60">#REF!</definedName>
    <definedName name="Women65" localSheetId="3">'cum Women'!$A$238:$J$243</definedName>
    <definedName name="Women65">#REF!</definedName>
    <definedName name="WomenLastCol" localSheetId="3">'cum Women'!$U$3</definedName>
    <definedName name="WomenLastCol">#REF!</definedName>
    <definedName name="WomenR1Col" localSheetId="3">'cum Women'!$D$3</definedName>
    <definedName name="WomenR1Col">#REF!</definedName>
    <definedName name="WomenR2Col" localSheetId="3">'cum Women'!$E$3</definedName>
    <definedName name="WomenR2Col">#REF!</definedName>
    <definedName name="WomenR3Col" localSheetId="3">'cum Women'!$F$3</definedName>
    <definedName name="WomenR3Col">#REF!</definedName>
    <definedName name="WomenR4Col" localSheetId="3">'cum Women'!$G$3</definedName>
    <definedName name="WomenR4Col">#REF!</definedName>
    <definedName name="WomenR5Col" localSheetId="3">'cum Women'!$H$3</definedName>
    <definedName name="WomenR5Col">#REF!</definedName>
    <definedName name="WomenR6Col" localSheetId="3">'cum Women'!$I$3</definedName>
    <definedName name="WomenR6Col">#REF!</definedName>
    <definedName name="WomenRacesRun" localSheetId="3">'cum Women'!$N$3</definedName>
    <definedName name="WomenRacesRun">#REF!</definedName>
    <definedName name="WomenTotalCol" localSheetId="2">'[1]cum Women'!$J$5</definedName>
    <definedName name="WomenTotalCol" localSheetId="3">'cum Women'!$J$3</definedName>
    <definedName name="WomenTotalCol">#REF!</definedName>
    <definedName name="WomenWeightedSort" localSheetId="3">'cum Women'!$O$3</definedName>
    <definedName name="WomenWeightedSort">#REF!</definedName>
  </definedNames>
  <calcPr calcId="125725"/>
</workbook>
</file>

<file path=xl/calcChain.xml><?xml version="1.0" encoding="utf-8"?>
<calcChain xmlns="http://schemas.openxmlformats.org/spreadsheetml/2006/main">
  <c r="N369" i="11"/>
  <c r="N368"/>
  <c r="N367"/>
  <c r="N366"/>
  <c r="N365"/>
  <c r="N364"/>
  <c r="N363"/>
  <c r="N359"/>
  <c r="N358"/>
  <c r="N357"/>
  <c r="N356"/>
  <c r="N355"/>
  <c r="N354"/>
  <c r="N353"/>
  <c r="N352"/>
  <c r="N351"/>
  <c r="N350"/>
  <c r="N349"/>
  <c r="N348"/>
  <c r="N347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C2"/>
  <c r="J368" s="1"/>
  <c r="M368" s="1"/>
  <c r="O368" s="1"/>
  <c r="A1"/>
  <c r="L243" i="10"/>
  <c r="N242"/>
  <c r="N241"/>
  <c r="N240"/>
  <c r="N239"/>
  <c r="N235"/>
  <c r="N234"/>
  <c r="N233"/>
  <c r="N232"/>
  <c r="N231"/>
  <c r="N230"/>
  <c r="N229"/>
  <c r="N228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A1"/>
  <c r="M32" i="5"/>
  <c r="L32"/>
  <c r="K32"/>
  <c r="J32"/>
  <c r="I32"/>
  <c r="H32"/>
  <c r="G32"/>
  <c r="F32"/>
  <c r="E32"/>
  <c r="D32"/>
  <c r="C32"/>
  <c r="B32"/>
  <c r="M21"/>
  <c r="L21"/>
  <c r="K21"/>
  <c r="J21"/>
  <c r="I21"/>
  <c r="H21"/>
  <c r="G21"/>
  <c r="F21"/>
  <c r="E21"/>
  <c r="D21"/>
  <c r="C21"/>
  <c r="B21"/>
  <c r="J15" i="11" l="1"/>
  <c r="M15" s="1"/>
  <c r="O15" s="1"/>
  <c r="J23"/>
  <c r="M23" s="1"/>
  <c r="O23" s="1"/>
  <c r="J39"/>
  <c r="M39" s="1"/>
  <c r="O39" s="1"/>
  <c r="J51"/>
  <c r="M51" s="1"/>
  <c r="O51" s="1"/>
  <c r="J59"/>
  <c r="M59" s="1"/>
  <c r="O59" s="1"/>
  <c r="J75"/>
  <c r="M75" s="1"/>
  <c r="O75" s="1"/>
  <c r="J83"/>
  <c r="M83" s="1"/>
  <c r="O83" s="1"/>
  <c r="J103"/>
  <c r="M103" s="1"/>
  <c r="O103" s="1"/>
  <c r="J5"/>
  <c r="M5" s="1"/>
  <c r="O5" s="1"/>
  <c r="J9"/>
  <c r="M9" s="1"/>
  <c r="O9" s="1"/>
  <c r="J13"/>
  <c r="M13" s="1"/>
  <c r="O13" s="1"/>
  <c r="J17"/>
  <c r="M17" s="1"/>
  <c r="O17" s="1"/>
  <c r="J21"/>
  <c r="M21" s="1"/>
  <c r="O21" s="1"/>
  <c r="J25"/>
  <c r="M25" s="1"/>
  <c r="O25" s="1"/>
  <c r="J29"/>
  <c r="M29" s="1"/>
  <c r="O29" s="1"/>
  <c r="J33"/>
  <c r="M33" s="1"/>
  <c r="O33" s="1"/>
  <c r="J37"/>
  <c r="M37" s="1"/>
  <c r="O37" s="1"/>
  <c r="J41"/>
  <c r="M41" s="1"/>
  <c r="O41" s="1"/>
  <c r="J45"/>
  <c r="M45" s="1"/>
  <c r="O45" s="1"/>
  <c r="J49"/>
  <c r="M49" s="1"/>
  <c r="O49" s="1"/>
  <c r="J53"/>
  <c r="M53" s="1"/>
  <c r="O53" s="1"/>
  <c r="J57"/>
  <c r="M57" s="1"/>
  <c r="O57" s="1"/>
  <c r="J61"/>
  <c r="M61" s="1"/>
  <c r="O61" s="1"/>
  <c r="J65"/>
  <c r="M65" s="1"/>
  <c r="O65" s="1"/>
  <c r="J69"/>
  <c r="M69" s="1"/>
  <c r="O69" s="1"/>
  <c r="J73"/>
  <c r="M73" s="1"/>
  <c r="O73" s="1"/>
  <c r="J77"/>
  <c r="M77" s="1"/>
  <c r="O77" s="1"/>
  <c r="J81"/>
  <c r="M81" s="1"/>
  <c r="O81" s="1"/>
  <c r="J85"/>
  <c r="M85" s="1"/>
  <c r="O85" s="1"/>
  <c r="J89"/>
  <c r="M89" s="1"/>
  <c r="O89" s="1"/>
  <c r="J93"/>
  <c r="M93" s="1"/>
  <c r="O93" s="1"/>
  <c r="J97"/>
  <c r="M97" s="1"/>
  <c r="O97" s="1"/>
  <c r="J101"/>
  <c r="M101" s="1"/>
  <c r="O101" s="1"/>
  <c r="J105"/>
  <c r="M105" s="1"/>
  <c r="O105" s="1"/>
  <c r="J131"/>
  <c r="M131" s="1"/>
  <c r="O131" s="1"/>
  <c r="J115"/>
  <c r="M115" s="1"/>
  <c r="O115" s="1"/>
  <c r="J8"/>
  <c r="M8" s="1"/>
  <c r="O8" s="1"/>
  <c r="J12"/>
  <c r="M12" s="1"/>
  <c r="O12" s="1"/>
  <c r="J16"/>
  <c r="M16" s="1"/>
  <c r="O16" s="1"/>
  <c r="J20"/>
  <c r="M20" s="1"/>
  <c r="O20" s="1"/>
  <c r="J24"/>
  <c r="M24" s="1"/>
  <c r="O24" s="1"/>
  <c r="J28"/>
  <c r="M28" s="1"/>
  <c r="O28" s="1"/>
  <c r="J32"/>
  <c r="M32" s="1"/>
  <c r="O32" s="1"/>
  <c r="J36"/>
  <c r="M36" s="1"/>
  <c r="O36" s="1"/>
  <c r="J40"/>
  <c r="M40" s="1"/>
  <c r="O40" s="1"/>
  <c r="J44"/>
  <c r="M44" s="1"/>
  <c r="O44" s="1"/>
  <c r="J48"/>
  <c r="M48" s="1"/>
  <c r="O48" s="1"/>
  <c r="J52"/>
  <c r="M52" s="1"/>
  <c r="O52" s="1"/>
  <c r="J56"/>
  <c r="M56" s="1"/>
  <c r="O56" s="1"/>
  <c r="J60"/>
  <c r="M60" s="1"/>
  <c r="O60" s="1"/>
  <c r="J64"/>
  <c r="M64" s="1"/>
  <c r="O64" s="1"/>
  <c r="J68"/>
  <c r="M68" s="1"/>
  <c r="O68" s="1"/>
  <c r="J72"/>
  <c r="M72" s="1"/>
  <c r="O72" s="1"/>
  <c r="J76"/>
  <c r="M76" s="1"/>
  <c r="O76" s="1"/>
  <c r="J80"/>
  <c r="M80" s="1"/>
  <c r="O80" s="1"/>
  <c r="J84"/>
  <c r="M84" s="1"/>
  <c r="O84" s="1"/>
  <c r="J88"/>
  <c r="M88" s="1"/>
  <c r="O88" s="1"/>
  <c r="J92"/>
  <c r="M92" s="1"/>
  <c r="O92" s="1"/>
  <c r="J96"/>
  <c r="M96" s="1"/>
  <c r="O96" s="1"/>
  <c r="J100"/>
  <c r="M100" s="1"/>
  <c r="O100" s="1"/>
  <c r="J104"/>
  <c r="M104" s="1"/>
  <c r="O104" s="1"/>
  <c r="J120"/>
  <c r="M120" s="1"/>
  <c r="O120" s="1"/>
  <c r="J108"/>
  <c r="M108" s="1"/>
  <c r="O108" s="1"/>
  <c r="J7"/>
  <c r="M7" s="1"/>
  <c r="O7" s="1"/>
  <c r="J27"/>
  <c r="M27" s="1"/>
  <c r="O27" s="1"/>
  <c r="J47"/>
  <c r="M47" s="1"/>
  <c r="O47" s="1"/>
  <c r="J71"/>
  <c r="M71" s="1"/>
  <c r="O71" s="1"/>
  <c r="J87"/>
  <c r="M87" s="1"/>
  <c r="O87" s="1"/>
  <c r="J107"/>
  <c r="M107" s="1"/>
  <c r="O107" s="1"/>
  <c r="J112"/>
  <c r="M112" s="1"/>
  <c r="O112" s="1"/>
  <c r="J124"/>
  <c r="M124" s="1"/>
  <c r="O124" s="1"/>
  <c r="J135"/>
  <c r="M135" s="1"/>
  <c r="O135" s="1"/>
  <c r="J19"/>
  <c r="M19" s="1"/>
  <c r="O19" s="1"/>
  <c r="J31"/>
  <c r="M31" s="1"/>
  <c r="O31" s="1"/>
  <c r="J43"/>
  <c r="M43" s="1"/>
  <c r="O43" s="1"/>
  <c r="J55"/>
  <c r="M55" s="1"/>
  <c r="O55" s="1"/>
  <c r="J67"/>
  <c r="M67" s="1"/>
  <c r="O67" s="1"/>
  <c r="J79"/>
  <c r="M79" s="1"/>
  <c r="O79" s="1"/>
  <c r="J91"/>
  <c r="M91" s="1"/>
  <c r="O91" s="1"/>
  <c r="J99"/>
  <c r="M99" s="1"/>
  <c r="O99" s="1"/>
  <c r="J6"/>
  <c r="M6" s="1"/>
  <c r="O6" s="1"/>
  <c r="J10"/>
  <c r="M10" s="1"/>
  <c r="O10" s="1"/>
  <c r="J14"/>
  <c r="M14" s="1"/>
  <c r="O14" s="1"/>
  <c r="J18"/>
  <c r="M18" s="1"/>
  <c r="O18" s="1"/>
  <c r="J22"/>
  <c r="M22" s="1"/>
  <c r="O22" s="1"/>
  <c r="J26"/>
  <c r="M26" s="1"/>
  <c r="O26" s="1"/>
  <c r="J30"/>
  <c r="M30" s="1"/>
  <c r="O30" s="1"/>
  <c r="J34"/>
  <c r="M34" s="1"/>
  <c r="O34" s="1"/>
  <c r="J38"/>
  <c r="M38" s="1"/>
  <c r="O38" s="1"/>
  <c r="J42"/>
  <c r="M42" s="1"/>
  <c r="O42" s="1"/>
  <c r="J46"/>
  <c r="M46" s="1"/>
  <c r="O46" s="1"/>
  <c r="J50"/>
  <c r="M50" s="1"/>
  <c r="O50" s="1"/>
  <c r="J54"/>
  <c r="M54" s="1"/>
  <c r="O54" s="1"/>
  <c r="J58"/>
  <c r="M58" s="1"/>
  <c r="O58" s="1"/>
  <c r="J62"/>
  <c r="M62" s="1"/>
  <c r="O62" s="1"/>
  <c r="J66"/>
  <c r="M66" s="1"/>
  <c r="O66" s="1"/>
  <c r="J70"/>
  <c r="M70" s="1"/>
  <c r="O70" s="1"/>
  <c r="J74"/>
  <c r="M74" s="1"/>
  <c r="O74" s="1"/>
  <c r="J78"/>
  <c r="M78" s="1"/>
  <c r="O78" s="1"/>
  <c r="J82"/>
  <c r="M82" s="1"/>
  <c r="O82" s="1"/>
  <c r="J86"/>
  <c r="M86" s="1"/>
  <c r="O86" s="1"/>
  <c r="J90"/>
  <c r="M90" s="1"/>
  <c r="O90" s="1"/>
  <c r="J94"/>
  <c r="M94" s="1"/>
  <c r="O94" s="1"/>
  <c r="J98"/>
  <c r="M98" s="1"/>
  <c r="O98" s="1"/>
  <c r="J102"/>
  <c r="M102" s="1"/>
  <c r="O102" s="1"/>
  <c r="J139"/>
  <c r="M139" s="1"/>
  <c r="O139" s="1"/>
  <c r="J11"/>
  <c r="M11" s="1"/>
  <c r="O11" s="1"/>
  <c r="J35"/>
  <c r="M35" s="1"/>
  <c r="O35" s="1"/>
  <c r="J63"/>
  <c r="M63" s="1"/>
  <c r="O63" s="1"/>
  <c r="J95"/>
  <c r="M95" s="1"/>
  <c r="O95" s="1"/>
  <c r="J111"/>
  <c r="M111" s="1"/>
  <c r="O111" s="1"/>
  <c r="J116"/>
  <c r="M116" s="1"/>
  <c r="O116" s="1"/>
  <c r="J290"/>
  <c r="M290" s="1"/>
  <c r="O290" s="1"/>
  <c r="J119"/>
  <c r="M119" s="1"/>
  <c r="O119" s="1"/>
  <c r="J123"/>
  <c r="M123" s="1"/>
  <c r="O123" s="1"/>
  <c r="J130"/>
  <c r="M130" s="1"/>
  <c r="O130" s="1"/>
  <c r="J134"/>
  <c r="M134" s="1"/>
  <c r="O134" s="1"/>
  <c r="J138"/>
  <c r="M138" s="1"/>
  <c r="O138" s="1"/>
  <c r="J142"/>
  <c r="M142" s="1"/>
  <c r="O142" s="1"/>
  <c r="J146"/>
  <c r="M146" s="1"/>
  <c r="O146" s="1"/>
  <c r="J150"/>
  <c r="M150" s="1"/>
  <c r="O150" s="1"/>
  <c r="J154"/>
  <c r="M154" s="1"/>
  <c r="O154" s="1"/>
  <c r="J158"/>
  <c r="M158" s="1"/>
  <c r="O158" s="1"/>
  <c r="J162"/>
  <c r="M162" s="1"/>
  <c r="O162" s="1"/>
  <c r="J166"/>
  <c r="M166" s="1"/>
  <c r="O166" s="1"/>
  <c r="J170"/>
  <c r="M170" s="1"/>
  <c r="O170" s="1"/>
  <c r="J174"/>
  <c r="M174" s="1"/>
  <c r="O174" s="1"/>
  <c r="J181"/>
  <c r="M181" s="1"/>
  <c r="O181" s="1"/>
  <c r="J185"/>
  <c r="M185" s="1"/>
  <c r="O185" s="1"/>
  <c r="J189"/>
  <c r="M189" s="1"/>
  <c r="O189" s="1"/>
  <c r="J193"/>
  <c r="M193" s="1"/>
  <c r="O193" s="1"/>
  <c r="J197"/>
  <c r="M197" s="1"/>
  <c r="O197" s="1"/>
  <c r="J201"/>
  <c r="M201" s="1"/>
  <c r="O201" s="1"/>
  <c r="J205"/>
  <c r="M205" s="1"/>
  <c r="O205" s="1"/>
  <c r="J209"/>
  <c r="M209" s="1"/>
  <c r="O209" s="1"/>
  <c r="J213"/>
  <c r="M213" s="1"/>
  <c r="O213" s="1"/>
  <c r="J217"/>
  <c r="M217" s="1"/>
  <c r="O217" s="1"/>
  <c r="J221"/>
  <c r="M221" s="1"/>
  <c r="O221" s="1"/>
  <c r="J225"/>
  <c r="M225" s="1"/>
  <c r="O225" s="1"/>
  <c r="J232"/>
  <c r="M232" s="1"/>
  <c r="O232" s="1"/>
  <c r="J236"/>
  <c r="M236" s="1"/>
  <c r="O236" s="1"/>
  <c r="J240"/>
  <c r="M240" s="1"/>
  <c r="O240" s="1"/>
  <c r="J244"/>
  <c r="M244" s="1"/>
  <c r="O244" s="1"/>
  <c r="J248"/>
  <c r="M248" s="1"/>
  <c r="O248" s="1"/>
  <c r="J252"/>
  <c r="M252" s="1"/>
  <c r="O252" s="1"/>
  <c r="J256"/>
  <c r="M256" s="1"/>
  <c r="O256" s="1"/>
  <c r="J260"/>
  <c r="M260" s="1"/>
  <c r="O260" s="1"/>
  <c r="J264"/>
  <c r="M264" s="1"/>
  <c r="O264" s="1"/>
  <c r="J268"/>
  <c r="M268" s="1"/>
  <c r="O268" s="1"/>
  <c r="J272"/>
  <c r="M272" s="1"/>
  <c r="O272" s="1"/>
  <c r="J276"/>
  <c r="M276" s="1"/>
  <c r="O276" s="1"/>
  <c r="J281"/>
  <c r="M281" s="1"/>
  <c r="O281" s="1"/>
  <c r="J106"/>
  <c r="M106" s="1"/>
  <c r="O106" s="1"/>
  <c r="J110"/>
  <c r="M110" s="1"/>
  <c r="O110" s="1"/>
  <c r="J114"/>
  <c r="M114" s="1"/>
  <c r="O114" s="1"/>
  <c r="J118"/>
  <c r="M118" s="1"/>
  <c r="O118" s="1"/>
  <c r="J122"/>
  <c r="M122" s="1"/>
  <c r="O122" s="1"/>
  <c r="J126"/>
  <c r="M126" s="1"/>
  <c r="O126" s="1"/>
  <c r="J133"/>
  <c r="M133" s="1"/>
  <c r="O133" s="1"/>
  <c r="J137"/>
  <c r="M137" s="1"/>
  <c r="O137" s="1"/>
  <c r="J141"/>
  <c r="M141" s="1"/>
  <c r="O141" s="1"/>
  <c r="J145"/>
  <c r="M145" s="1"/>
  <c r="O145" s="1"/>
  <c r="J149"/>
  <c r="M149" s="1"/>
  <c r="O149" s="1"/>
  <c r="J153"/>
  <c r="M153" s="1"/>
  <c r="O153" s="1"/>
  <c r="J157"/>
  <c r="M157" s="1"/>
  <c r="O157" s="1"/>
  <c r="J161"/>
  <c r="M161" s="1"/>
  <c r="O161" s="1"/>
  <c r="J165"/>
  <c r="M165" s="1"/>
  <c r="O165" s="1"/>
  <c r="J169"/>
  <c r="M169" s="1"/>
  <c r="O169" s="1"/>
  <c r="J173"/>
  <c r="M173" s="1"/>
  <c r="O173" s="1"/>
  <c r="J180"/>
  <c r="M180" s="1"/>
  <c r="O180" s="1"/>
  <c r="J184"/>
  <c r="M184" s="1"/>
  <c r="O184" s="1"/>
  <c r="J188"/>
  <c r="M188" s="1"/>
  <c r="O188" s="1"/>
  <c r="J192"/>
  <c r="M192" s="1"/>
  <c r="O192" s="1"/>
  <c r="J196"/>
  <c r="M196" s="1"/>
  <c r="O196" s="1"/>
  <c r="J200"/>
  <c r="M200" s="1"/>
  <c r="O200" s="1"/>
  <c r="J204"/>
  <c r="M204" s="1"/>
  <c r="O204" s="1"/>
  <c r="J208"/>
  <c r="M208" s="1"/>
  <c r="O208" s="1"/>
  <c r="J212"/>
  <c r="M212" s="1"/>
  <c r="O212" s="1"/>
  <c r="J216"/>
  <c r="M216" s="1"/>
  <c r="O216" s="1"/>
  <c r="J220"/>
  <c r="M220" s="1"/>
  <c r="O220" s="1"/>
  <c r="J224"/>
  <c r="M224" s="1"/>
  <c r="O224" s="1"/>
  <c r="J231"/>
  <c r="M231" s="1"/>
  <c r="O231" s="1"/>
  <c r="J235"/>
  <c r="M235" s="1"/>
  <c r="O235" s="1"/>
  <c r="J239"/>
  <c r="M239" s="1"/>
  <c r="O239" s="1"/>
  <c r="J243"/>
  <c r="M243" s="1"/>
  <c r="O243" s="1"/>
  <c r="J247"/>
  <c r="M247" s="1"/>
  <c r="O247" s="1"/>
  <c r="J251"/>
  <c r="M251" s="1"/>
  <c r="O251" s="1"/>
  <c r="J255"/>
  <c r="M255" s="1"/>
  <c r="O255" s="1"/>
  <c r="J259"/>
  <c r="M259" s="1"/>
  <c r="O259" s="1"/>
  <c r="J263"/>
  <c r="M263" s="1"/>
  <c r="O263" s="1"/>
  <c r="J267"/>
  <c r="M267" s="1"/>
  <c r="O267" s="1"/>
  <c r="J271"/>
  <c r="M271" s="1"/>
  <c r="O271" s="1"/>
  <c r="J275"/>
  <c r="M275" s="1"/>
  <c r="O275" s="1"/>
  <c r="J288"/>
  <c r="M288" s="1"/>
  <c r="O288" s="1"/>
  <c r="J279"/>
  <c r="M279" s="1"/>
  <c r="O279" s="1"/>
  <c r="J109"/>
  <c r="M109" s="1"/>
  <c r="O109" s="1"/>
  <c r="J113"/>
  <c r="M113" s="1"/>
  <c r="O113" s="1"/>
  <c r="J117"/>
  <c r="M117" s="1"/>
  <c r="O117" s="1"/>
  <c r="J121"/>
  <c r="M121" s="1"/>
  <c r="O121" s="1"/>
  <c r="J125"/>
  <c r="M125" s="1"/>
  <c r="O125" s="1"/>
  <c r="J132"/>
  <c r="M132" s="1"/>
  <c r="O132" s="1"/>
  <c r="J136"/>
  <c r="M136" s="1"/>
  <c r="O136" s="1"/>
  <c r="J140"/>
  <c r="M140" s="1"/>
  <c r="O140" s="1"/>
  <c r="J144"/>
  <c r="M144" s="1"/>
  <c r="O144" s="1"/>
  <c r="J148"/>
  <c r="M148" s="1"/>
  <c r="O148" s="1"/>
  <c r="J152"/>
  <c r="M152" s="1"/>
  <c r="O152" s="1"/>
  <c r="J156"/>
  <c r="M156" s="1"/>
  <c r="O156" s="1"/>
  <c r="J160"/>
  <c r="M160" s="1"/>
  <c r="O160" s="1"/>
  <c r="J164"/>
  <c r="M164" s="1"/>
  <c r="O164" s="1"/>
  <c r="J168"/>
  <c r="M168" s="1"/>
  <c r="O168" s="1"/>
  <c r="J172"/>
  <c r="M172" s="1"/>
  <c r="O172" s="1"/>
  <c r="J176"/>
  <c r="M176" s="1"/>
  <c r="O176" s="1"/>
  <c r="J183"/>
  <c r="M183" s="1"/>
  <c r="O183" s="1"/>
  <c r="J187"/>
  <c r="M187" s="1"/>
  <c r="O187" s="1"/>
  <c r="J191"/>
  <c r="M191" s="1"/>
  <c r="O191" s="1"/>
  <c r="J195"/>
  <c r="M195" s="1"/>
  <c r="O195" s="1"/>
  <c r="J199"/>
  <c r="M199" s="1"/>
  <c r="O199" s="1"/>
  <c r="J203"/>
  <c r="M203" s="1"/>
  <c r="O203" s="1"/>
  <c r="J207"/>
  <c r="M207" s="1"/>
  <c r="O207" s="1"/>
  <c r="J211"/>
  <c r="M211" s="1"/>
  <c r="O211" s="1"/>
  <c r="J215"/>
  <c r="M215" s="1"/>
  <c r="O215" s="1"/>
  <c r="J219"/>
  <c r="M219" s="1"/>
  <c r="O219" s="1"/>
  <c r="J223"/>
  <c r="M223" s="1"/>
  <c r="O223" s="1"/>
  <c r="J230"/>
  <c r="M230" s="1"/>
  <c r="O230" s="1"/>
  <c r="J234"/>
  <c r="M234" s="1"/>
  <c r="O234" s="1"/>
  <c r="J238"/>
  <c r="M238" s="1"/>
  <c r="O238" s="1"/>
  <c r="J242"/>
  <c r="M242" s="1"/>
  <c r="O242" s="1"/>
  <c r="J246"/>
  <c r="M246" s="1"/>
  <c r="O246" s="1"/>
  <c r="J250"/>
  <c r="M250" s="1"/>
  <c r="O250" s="1"/>
  <c r="J254"/>
  <c r="M254" s="1"/>
  <c r="O254" s="1"/>
  <c r="J258"/>
  <c r="M258" s="1"/>
  <c r="O258" s="1"/>
  <c r="J262"/>
  <c r="M262" s="1"/>
  <c r="O262" s="1"/>
  <c r="J266"/>
  <c r="M266" s="1"/>
  <c r="O266" s="1"/>
  <c r="J270"/>
  <c r="M270" s="1"/>
  <c r="O270" s="1"/>
  <c r="J274"/>
  <c r="M274" s="1"/>
  <c r="O274" s="1"/>
  <c r="J292"/>
  <c r="M292" s="1"/>
  <c r="O292" s="1"/>
  <c r="J286"/>
  <c r="M286" s="1"/>
  <c r="O286" s="1"/>
  <c r="J143"/>
  <c r="M143" s="1"/>
  <c r="O143" s="1"/>
  <c r="J147"/>
  <c r="M147" s="1"/>
  <c r="O147" s="1"/>
  <c r="J151"/>
  <c r="M151" s="1"/>
  <c r="O151" s="1"/>
  <c r="J155"/>
  <c r="M155" s="1"/>
  <c r="O155" s="1"/>
  <c r="J159"/>
  <c r="M159" s="1"/>
  <c r="O159" s="1"/>
  <c r="J163"/>
  <c r="M163" s="1"/>
  <c r="O163" s="1"/>
  <c r="J167"/>
  <c r="M167" s="1"/>
  <c r="O167" s="1"/>
  <c r="J171"/>
  <c r="M171" s="1"/>
  <c r="O171" s="1"/>
  <c r="J175"/>
  <c r="M175" s="1"/>
  <c r="O175" s="1"/>
  <c r="J182"/>
  <c r="M182" s="1"/>
  <c r="O182" s="1"/>
  <c r="J186"/>
  <c r="M186" s="1"/>
  <c r="O186" s="1"/>
  <c r="J190"/>
  <c r="M190" s="1"/>
  <c r="O190" s="1"/>
  <c r="J194"/>
  <c r="M194" s="1"/>
  <c r="O194" s="1"/>
  <c r="J198"/>
  <c r="M198" s="1"/>
  <c r="O198" s="1"/>
  <c r="J202"/>
  <c r="M202" s="1"/>
  <c r="O202" s="1"/>
  <c r="J206"/>
  <c r="M206" s="1"/>
  <c r="O206" s="1"/>
  <c r="J210"/>
  <c r="M210" s="1"/>
  <c r="O210" s="1"/>
  <c r="J214"/>
  <c r="M214" s="1"/>
  <c r="O214" s="1"/>
  <c r="J218"/>
  <c r="M218" s="1"/>
  <c r="O218" s="1"/>
  <c r="J222"/>
  <c r="M222" s="1"/>
  <c r="O222" s="1"/>
  <c r="J226"/>
  <c r="M226" s="1"/>
  <c r="O226" s="1"/>
  <c r="J233"/>
  <c r="M233" s="1"/>
  <c r="O233" s="1"/>
  <c r="J237"/>
  <c r="M237" s="1"/>
  <c r="O237" s="1"/>
  <c r="J241"/>
  <c r="M241" s="1"/>
  <c r="O241" s="1"/>
  <c r="J245"/>
  <c r="M245" s="1"/>
  <c r="O245" s="1"/>
  <c r="J249"/>
  <c r="M249" s="1"/>
  <c r="O249" s="1"/>
  <c r="J253"/>
  <c r="M253" s="1"/>
  <c r="O253" s="1"/>
  <c r="J257"/>
  <c r="M257" s="1"/>
  <c r="O257" s="1"/>
  <c r="J261"/>
  <c r="M261" s="1"/>
  <c r="O261" s="1"/>
  <c r="J265"/>
  <c r="M265" s="1"/>
  <c r="O265" s="1"/>
  <c r="J269"/>
  <c r="M269" s="1"/>
  <c r="O269" s="1"/>
  <c r="J273"/>
  <c r="M273" s="1"/>
  <c r="O273" s="1"/>
  <c r="J277"/>
  <c r="M277" s="1"/>
  <c r="O277" s="1"/>
  <c r="J294"/>
  <c r="M294" s="1"/>
  <c r="O294" s="1"/>
  <c r="J296"/>
  <c r="M296" s="1"/>
  <c r="O296" s="1"/>
  <c r="J298"/>
  <c r="M298" s="1"/>
  <c r="O298" s="1"/>
  <c r="J300"/>
  <c r="M300" s="1"/>
  <c r="O300" s="1"/>
  <c r="J302"/>
  <c r="M302" s="1"/>
  <c r="O302" s="1"/>
  <c r="J304"/>
  <c r="M304" s="1"/>
  <c r="O304" s="1"/>
  <c r="J306"/>
  <c r="M306" s="1"/>
  <c r="O306" s="1"/>
  <c r="J308"/>
  <c r="M308" s="1"/>
  <c r="O308" s="1"/>
  <c r="J310"/>
  <c r="M310" s="1"/>
  <c r="O310" s="1"/>
  <c r="J315"/>
  <c r="M315" s="1"/>
  <c r="O315" s="1"/>
  <c r="J317"/>
  <c r="M317" s="1"/>
  <c r="O317" s="1"/>
  <c r="J319"/>
  <c r="M319" s="1"/>
  <c r="O319" s="1"/>
  <c r="J321"/>
  <c r="M321" s="1"/>
  <c r="O321" s="1"/>
  <c r="J323"/>
  <c r="M323" s="1"/>
  <c r="O323" s="1"/>
  <c r="J325"/>
  <c r="M325" s="1"/>
  <c r="O325" s="1"/>
  <c r="J327"/>
  <c r="M327" s="1"/>
  <c r="O327" s="1"/>
  <c r="J329"/>
  <c r="M329" s="1"/>
  <c r="O329" s="1"/>
  <c r="J331"/>
  <c r="M331" s="1"/>
  <c r="O331" s="1"/>
  <c r="J333"/>
  <c r="M333" s="1"/>
  <c r="O333" s="1"/>
  <c r="J335"/>
  <c r="M335" s="1"/>
  <c r="O335" s="1"/>
  <c r="J337"/>
  <c r="M337" s="1"/>
  <c r="O337" s="1"/>
  <c r="J339"/>
  <c r="M339" s="1"/>
  <c r="O339" s="1"/>
  <c r="J341"/>
  <c r="M341" s="1"/>
  <c r="O341" s="1"/>
  <c r="J343"/>
  <c r="M343" s="1"/>
  <c r="O343" s="1"/>
  <c r="J348"/>
  <c r="M348" s="1"/>
  <c r="O348" s="1"/>
  <c r="J350"/>
  <c r="M350" s="1"/>
  <c r="O350" s="1"/>
  <c r="J352"/>
  <c r="M352" s="1"/>
  <c r="O352" s="1"/>
  <c r="J354"/>
  <c r="M354" s="1"/>
  <c r="O354" s="1"/>
  <c r="J356"/>
  <c r="M356" s="1"/>
  <c r="O356" s="1"/>
  <c r="J358"/>
  <c r="M358" s="1"/>
  <c r="O358" s="1"/>
  <c r="J363"/>
  <c r="M363" s="1"/>
  <c r="O363" s="1"/>
  <c r="J365"/>
  <c r="M365" s="1"/>
  <c r="O365" s="1"/>
  <c r="J367"/>
  <c r="M367" s="1"/>
  <c r="O367" s="1"/>
  <c r="J369"/>
  <c r="M369" s="1"/>
  <c r="O369" s="1"/>
  <c r="J278"/>
  <c r="M278" s="1"/>
  <c r="O278" s="1"/>
  <c r="J280"/>
  <c r="M280" s="1"/>
  <c r="O280" s="1"/>
  <c r="J285"/>
  <c r="M285" s="1"/>
  <c r="O285" s="1"/>
  <c r="J287"/>
  <c r="M287" s="1"/>
  <c r="O287" s="1"/>
  <c r="J289"/>
  <c r="M289" s="1"/>
  <c r="O289" s="1"/>
  <c r="J291"/>
  <c r="M291" s="1"/>
  <c r="O291" s="1"/>
  <c r="J293"/>
  <c r="M293" s="1"/>
  <c r="O293" s="1"/>
  <c r="J295"/>
  <c r="M295" s="1"/>
  <c r="O295" s="1"/>
  <c r="J297"/>
  <c r="M297" s="1"/>
  <c r="O297" s="1"/>
  <c r="J299"/>
  <c r="M299" s="1"/>
  <c r="O299" s="1"/>
  <c r="J301"/>
  <c r="M301" s="1"/>
  <c r="O301" s="1"/>
  <c r="J303"/>
  <c r="M303" s="1"/>
  <c r="O303" s="1"/>
  <c r="J305"/>
  <c r="M305" s="1"/>
  <c r="O305" s="1"/>
  <c r="J307"/>
  <c r="M307" s="1"/>
  <c r="O307" s="1"/>
  <c r="J309"/>
  <c r="M309" s="1"/>
  <c r="O309" s="1"/>
  <c r="J311"/>
  <c r="M311" s="1"/>
  <c r="O311" s="1"/>
  <c r="J316"/>
  <c r="M316" s="1"/>
  <c r="O316" s="1"/>
  <c r="J318"/>
  <c r="M318" s="1"/>
  <c r="O318" s="1"/>
  <c r="J320"/>
  <c r="M320" s="1"/>
  <c r="O320" s="1"/>
  <c r="J322"/>
  <c r="M322" s="1"/>
  <c r="O322" s="1"/>
  <c r="J324"/>
  <c r="M324" s="1"/>
  <c r="O324" s="1"/>
  <c r="J326"/>
  <c r="M326" s="1"/>
  <c r="O326" s="1"/>
  <c r="J328"/>
  <c r="M328" s="1"/>
  <c r="O328" s="1"/>
  <c r="J330"/>
  <c r="M330" s="1"/>
  <c r="O330" s="1"/>
  <c r="J332"/>
  <c r="M332" s="1"/>
  <c r="O332" s="1"/>
  <c r="J334"/>
  <c r="M334" s="1"/>
  <c r="O334" s="1"/>
  <c r="J336"/>
  <c r="M336" s="1"/>
  <c r="O336" s="1"/>
  <c r="J338"/>
  <c r="M338" s="1"/>
  <c r="O338" s="1"/>
  <c r="J340"/>
  <c r="M340" s="1"/>
  <c r="O340" s="1"/>
  <c r="J342"/>
  <c r="M342" s="1"/>
  <c r="O342" s="1"/>
  <c r="J347"/>
  <c r="M347" s="1"/>
  <c r="O347" s="1"/>
  <c r="J349"/>
  <c r="M349" s="1"/>
  <c r="O349" s="1"/>
  <c r="J351"/>
  <c r="M351" s="1"/>
  <c r="O351" s="1"/>
  <c r="J353"/>
  <c r="M353" s="1"/>
  <c r="O353" s="1"/>
  <c r="J355"/>
  <c r="M355" s="1"/>
  <c r="O355" s="1"/>
  <c r="J357"/>
  <c r="M357" s="1"/>
  <c r="O357" s="1"/>
  <c r="J359"/>
  <c r="M359" s="1"/>
  <c r="O359" s="1"/>
  <c r="J364"/>
  <c r="M364" s="1"/>
  <c r="O364" s="1"/>
  <c r="J366"/>
  <c r="M366" s="1"/>
  <c r="O366" s="1"/>
  <c r="J6" i="10"/>
  <c r="M6" s="1"/>
  <c r="O6" s="1"/>
  <c r="J8"/>
  <c r="M8" s="1"/>
  <c r="O8" s="1"/>
  <c r="J10"/>
  <c r="M10" s="1"/>
  <c r="O10" s="1"/>
  <c r="J12"/>
  <c r="M12" s="1"/>
  <c r="O12" s="1"/>
  <c r="J14"/>
  <c r="M14" s="1"/>
  <c r="O14" s="1"/>
  <c r="J16"/>
  <c r="M16" s="1"/>
  <c r="O16" s="1"/>
  <c r="J18"/>
  <c r="M18" s="1"/>
  <c r="O18" s="1"/>
  <c r="J20"/>
  <c r="M20" s="1"/>
  <c r="O20" s="1"/>
  <c r="J22"/>
  <c r="M22" s="1"/>
  <c r="O22" s="1"/>
  <c r="J24"/>
  <c r="M24" s="1"/>
  <c r="O24" s="1"/>
  <c r="J26"/>
  <c r="M26" s="1"/>
  <c r="O26" s="1"/>
  <c r="J28"/>
  <c r="M28" s="1"/>
  <c r="O28" s="1"/>
  <c r="J30"/>
  <c r="M30" s="1"/>
  <c r="O30" s="1"/>
  <c r="J32"/>
  <c r="M32" s="1"/>
  <c r="O32" s="1"/>
  <c r="J34"/>
  <c r="M34" s="1"/>
  <c r="O34" s="1"/>
  <c r="J36"/>
  <c r="M36" s="1"/>
  <c r="O36" s="1"/>
  <c r="J38"/>
  <c r="M38" s="1"/>
  <c r="O38" s="1"/>
  <c r="J40"/>
  <c r="M40" s="1"/>
  <c r="O40" s="1"/>
  <c r="J42"/>
  <c r="M42" s="1"/>
  <c r="O42" s="1"/>
  <c r="J44"/>
  <c r="M44" s="1"/>
  <c r="O44" s="1"/>
  <c r="J46"/>
  <c r="M46" s="1"/>
  <c r="O46" s="1"/>
  <c r="J51"/>
  <c r="M51" s="1"/>
  <c r="O51" s="1"/>
  <c r="J53"/>
  <c r="M53" s="1"/>
  <c r="O53" s="1"/>
  <c r="J55"/>
  <c r="M55" s="1"/>
  <c r="O55" s="1"/>
  <c r="J57"/>
  <c r="M57" s="1"/>
  <c r="O57" s="1"/>
  <c r="J59"/>
  <c r="M59" s="1"/>
  <c r="O59" s="1"/>
  <c r="J61"/>
  <c r="M61" s="1"/>
  <c r="O61" s="1"/>
  <c r="J63"/>
  <c r="M63" s="1"/>
  <c r="O63" s="1"/>
  <c r="J65"/>
  <c r="M65" s="1"/>
  <c r="O65" s="1"/>
  <c r="J67"/>
  <c r="M67" s="1"/>
  <c r="O67" s="1"/>
  <c r="J69"/>
  <c r="M69" s="1"/>
  <c r="O69" s="1"/>
  <c r="J71"/>
  <c r="M71" s="1"/>
  <c r="O71" s="1"/>
  <c r="J73"/>
  <c r="M73" s="1"/>
  <c r="O73" s="1"/>
  <c r="J75"/>
  <c r="M75" s="1"/>
  <c r="O75" s="1"/>
  <c r="J80"/>
  <c r="M80" s="1"/>
  <c r="O80" s="1"/>
  <c r="J82"/>
  <c r="M82" s="1"/>
  <c r="O82" s="1"/>
  <c r="J84"/>
  <c r="M84" s="1"/>
  <c r="O84" s="1"/>
  <c r="J86"/>
  <c r="M86" s="1"/>
  <c r="O86" s="1"/>
  <c r="J88"/>
  <c r="M88" s="1"/>
  <c r="O88" s="1"/>
  <c r="J90"/>
  <c r="M90" s="1"/>
  <c r="O90" s="1"/>
  <c r="J92"/>
  <c r="M92" s="1"/>
  <c r="O92" s="1"/>
  <c r="J94"/>
  <c r="M94" s="1"/>
  <c r="O94" s="1"/>
  <c r="J96"/>
  <c r="M96" s="1"/>
  <c r="O96" s="1"/>
  <c r="J98"/>
  <c r="M98" s="1"/>
  <c r="O98" s="1"/>
  <c r="J100"/>
  <c r="M100" s="1"/>
  <c r="O100" s="1"/>
  <c r="J102"/>
  <c r="M102" s="1"/>
  <c r="O102" s="1"/>
  <c r="J104"/>
  <c r="M104" s="1"/>
  <c r="O104" s="1"/>
  <c r="J106"/>
  <c r="M106" s="1"/>
  <c r="O106" s="1"/>
  <c r="J108"/>
  <c r="M108" s="1"/>
  <c r="O108" s="1"/>
  <c r="J110"/>
  <c r="M110" s="1"/>
  <c r="O110" s="1"/>
  <c r="J112"/>
  <c r="M112" s="1"/>
  <c r="O112" s="1"/>
  <c r="J114"/>
  <c r="M114" s="1"/>
  <c r="O114" s="1"/>
  <c r="J116"/>
  <c r="M116" s="1"/>
  <c r="O116" s="1"/>
  <c r="J118"/>
  <c r="M118" s="1"/>
  <c r="O118" s="1"/>
  <c r="J123"/>
  <c r="M123" s="1"/>
  <c r="O123" s="1"/>
  <c r="J125"/>
  <c r="M125" s="1"/>
  <c r="O125" s="1"/>
  <c r="J127"/>
  <c r="M127" s="1"/>
  <c r="O127" s="1"/>
  <c r="J129"/>
  <c r="M129" s="1"/>
  <c r="O129" s="1"/>
  <c r="J131"/>
  <c r="M131" s="1"/>
  <c r="O131" s="1"/>
  <c r="J133"/>
  <c r="M133" s="1"/>
  <c r="O133" s="1"/>
  <c r="J135"/>
  <c r="M135" s="1"/>
  <c r="O135" s="1"/>
  <c r="J137"/>
  <c r="M137" s="1"/>
  <c r="O137" s="1"/>
  <c r="J139"/>
  <c r="M139" s="1"/>
  <c r="O139" s="1"/>
  <c r="J141"/>
  <c r="M141" s="1"/>
  <c r="O141" s="1"/>
  <c r="J143"/>
  <c r="M143" s="1"/>
  <c r="O143" s="1"/>
  <c r="J145"/>
  <c r="M145" s="1"/>
  <c r="O145" s="1"/>
  <c r="J147"/>
  <c r="M147" s="1"/>
  <c r="O147" s="1"/>
  <c r="J149"/>
  <c r="M149" s="1"/>
  <c r="O149" s="1"/>
  <c r="J151"/>
  <c r="M151" s="1"/>
  <c r="O151" s="1"/>
  <c r="J153"/>
  <c r="M153" s="1"/>
  <c r="O153" s="1"/>
  <c r="J155"/>
  <c r="M155" s="1"/>
  <c r="O155" s="1"/>
  <c r="J157"/>
  <c r="M157" s="1"/>
  <c r="O157" s="1"/>
  <c r="J159"/>
  <c r="M159" s="1"/>
  <c r="O159" s="1"/>
  <c r="J161"/>
  <c r="M161" s="1"/>
  <c r="O161" s="1"/>
  <c r="J163"/>
  <c r="M163" s="1"/>
  <c r="O163" s="1"/>
  <c r="J165"/>
  <c r="M165" s="1"/>
  <c r="O165" s="1"/>
  <c r="J167"/>
  <c r="M167" s="1"/>
  <c r="O167" s="1"/>
  <c r="J172"/>
  <c r="M172" s="1"/>
  <c r="O172" s="1"/>
  <c r="J174"/>
  <c r="M174" s="1"/>
  <c r="O174" s="1"/>
  <c r="J176"/>
  <c r="M176" s="1"/>
  <c r="O176" s="1"/>
  <c r="J178"/>
  <c r="M178" s="1"/>
  <c r="O178" s="1"/>
  <c r="J180"/>
  <c r="M180" s="1"/>
  <c r="O180" s="1"/>
  <c r="J182"/>
  <c r="M182" s="1"/>
  <c r="O182" s="1"/>
  <c r="J184"/>
  <c r="M184" s="1"/>
  <c r="O184" s="1"/>
  <c r="J186"/>
  <c r="M186" s="1"/>
  <c r="O186" s="1"/>
  <c r="J188"/>
  <c r="M188" s="1"/>
  <c r="O188" s="1"/>
  <c r="J190"/>
  <c r="M190" s="1"/>
  <c r="O190" s="1"/>
  <c r="J192"/>
  <c r="M192" s="1"/>
  <c r="O192" s="1"/>
  <c r="J194"/>
  <c r="M194" s="1"/>
  <c r="O194" s="1"/>
  <c r="J196"/>
  <c r="M196" s="1"/>
  <c r="O196" s="1"/>
  <c r="J198"/>
  <c r="M198" s="1"/>
  <c r="O198" s="1"/>
  <c r="J200"/>
  <c r="M200" s="1"/>
  <c r="O200" s="1"/>
  <c r="J205"/>
  <c r="M205" s="1"/>
  <c r="O205" s="1"/>
  <c r="J207"/>
  <c r="M207" s="1"/>
  <c r="O207" s="1"/>
  <c r="J209"/>
  <c r="M209" s="1"/>
  <c r="O209" s="1"/>
  <c r="J211"/>
  <c r="M211" s="1"/>
  <c r="O211" s="1"/>
  <c r="J213"/>
  <c r="M213" s="1"/>
  <c r="O213" s="1"/>
  <c r="J215"/>
  <c r="M215" s="1"/>
  <c r="O215" s="1"/>
  <c r="J217"/>
  <c r="M217" s="1"/>
  <c r="O217" s="1"/>
  <c r="J219"/>
  <c r="M219" s="1"/>
  <c r="O219" s="1"/>
  <c r="J221"/>
  <c r="M221" s="1"/>
  <c r="O221" s="1"/>
  <c r="J223"/>
  <c r="M223" s="1"/>
  <c r="O223" s="1"/>
  <c r="J228"/>
  <c r="M228" s="1"/>
  <c r="O228" s="1"/>
  <c r="J230"/>
  <c r="M230" s="1"/>
  <c r="O230" s="1"/>
  <c r="J232"/>
  <c r="M232" s="1"/>
  <c r="O232" s="1"/>
  <c r="J234"/>
  <c r="M234" s="1"/>
  <c r="O234" s="1"/>
  <c r="J239"/>
  <c r="M239" s="1"/>
  <c r="O239" s="1"/>
  <c r="J241"/>
  <c r="M241" s="1"/>
  <c r="O241" s="1"/>
  <c r="J5"/>
  <c r="M5" s="1"/>
  <c r="O5" s="1"/>
  <c r="J7"/>
  <c r="M7" s="1"/>
  <c r="O7" s="1"/>
  <c r="J9"/>
  <c r="M9" s="1"/>
  <c r="O9" s="1"/>
  <c r="J11"/>
  <c r="M11" s="1"/>
  <c r="O11" s="1"/>
  <c r="J13"/>
  <c r="M13" s="1"/>
  <c r="O13" s="1"/>
  <c r="J15"/>
  <c r="M15" s="1"/>
  <c r="O15" s="1"/>
  <c r="J17"/>
  <c r="M17" s="1"/>
  <c r="O17" s="1"/>
  <c r="J19"/>
  <c r="M19" s="1"/>
  <c r="O19" s="1"/>
  <c r="J21"/>
  <c r="M21" s="1"/>
  <c r="O21" s="1"/>
  <c r="J23"/>
  <c r="M23" s="1"/>
  <c r="O23" s="1"/>
  <c r="J25"/>
  <c r="M25" s="1"/>
  <c r="O25" s="1"/>
  <c r="J27"/>
  <c r="M27" s="1"/>
  <c r="O27" s="1"/>
  <c r="J29"/>
  <c r="M29" s="1"/>
  <c r="O29" s="1"/>
  <c r="J31"/>
  <c r="M31" s="1"/>
  <c r="O31" s="1"/>
  <c r="J33"/>
  <c r="M33" s="1"/>
  <c r="O33" s="1"/>
  <c r="J35"/>
  <c r="M35" s="1"/>
  <c r="O35" s="1"/>
  <c r="J37"/>
  <c r="M37" s="1"/>
  <c r="O37" s="1"/>
  <c r="J39"/>
  <c r="M39" s="1"/>
  <c r="O39" s="1"/>
  <c r="J41"/>
  <c r="M41" s="1"/>
  <c r="O41" s="1"/>
  <c r="J43"/>
  <c r="M43" s="1"/>
  <c r="O43" s="1"/>
  <c r="J45"/>
  <c r="M45" s="1"/>
  <c r="O45" s="1"/>
  <c r="J50"/>
  <c r="M50" s="1"/>
  <c r="O50" s="1"/>
  <c r="J52"/>
  <c r="M52" s="1"/>
  <c r="O52" s="1"/>
  <c r="J54"/>
  <c r="M54" s="1"/>
  <c r="O54" s="1"/>
  <c r="J56"/>
  <c r="M56" s="1"/>
  <c r="O56" s="1"/>
  <c r="J58"/>
  <c r="M58" s="1"/>
  <c r="O58" s="1"/>
  <c r="J60"/>
  <c r="M60" s="1"/>
  <c r="O60" s="1"/>
  <c r="J62"/>
  <c r="M62" s="1"/>
  <c r="O62" s="1"/>
  <c r="J64"/>
  <c r="M64" s="1"/>
  <c r="O64" s="1"/>
  <c r="J66"/>
  <c r="M66" s="1"/>
  <c r="O66" s="1"/>
  <c r="J68"/>
  <c r="M68" s="1"/>
  <c r="O68" s="1"/>
  <c r="J70"/>
  <c r="M70" s="1"/>
  <c r="O70" s="1"/>
  <c r="J72"/>
  <c r="M72" s="1"/>
  <c r="O72" s="1"/>
  <c r="J74"/>
  <c r="M74" s="1"/>
  <c r="O74" s="1"/>
  <c r="J79"/>
  <c r="M79" s="1"/>
  <c r="O79" s="1"/>
  <c r="J81"/>
  <c r="M81" s="1"/>
  <c r="O81" s="1"/>
  <c r="J83"/>
  <c r="M83" s="1"/>
  <c r="O83" s="1"/>
  <c r="J85"/>
  <c r="M85" s="1"/>
  <c r="O85" s="1"/>
  <c r="J87"/>
  <c r="M87" s="1"/>
  <c r="O87" s="1"/>
  <c r="J89"/>
  <c r="M89" s="1"/>
  <c r="O89" s="1"/>
  <c r="J91"/>
  <c r="M91" s="1"/>
  <c r="O91" s="1"/>
  <c r="J93"/>
  <c r="M93" s="1"/>
  <c r="O93" s="1"/>
  <c r="J95"/>
  <c r="M95" s="1"/>
  <c r="O95" s="1"/>
  <c r="J97"/>
  <c r="M97" s="1"/>
  <c r="O97" s="1"/>
  <c r="J99"/>
  <c r="M99" s="1"/>
  <c r="O99" s="1"/>
  <c r="J101"/>
  <c r="M101" s="1"/>
  <c r="O101" s="1"/>
  <c r="J103"/>
  <c r="M103" s="1"/>
  <c r="O103" s="1"/>
  <c r="J105"/>
  <c r="M105" s="1"/>
  <c r="O105" s="1"/>
  <c r="J107"/>
  <c r="M107" s="1"/>
  <c r="O107" s="1"/>
  <c r="J109"/>
  <c r="M109" s="1"/>
  <c r="O109" s="1"/>
  <c r="J111"/>
  <c r="M111" s="1"/>
  <c r="O111" s="1"/>
  <c r="J113"/>
  <c r="M113" s="1"/>
  <c r="O113" s="1"/>
  <c r="J115"/>
  <c r="M115" s="1"/>
  <c r="O115" s="1"/>
  <c r="J117"/>
  <c r="M117" s="1"/>
  <c r="O117" s="1"/>
  <c r="J119"/>
  <c r="M119" s="1"/>
  <c r="O119" s="1"/>
  <c r="J124"/>
  <c r="M124" s="1"/>
  <c r="O124" s="1"/>
  <c r="J126"/>
  <c r="M126" s="1"/>
  <c r="O126" s="1"/>
  <c r="J128"/>
  <c r="M128" s="1"/>
  <c r="O128" s="1"/>
  <c r="J130"/>
  <c r="M130" s="1"/>
  <c r="O130" s="1"/>
  <c r="J132"/>
  <c r="M132" s="1"/>
  <c r="O132" s="1"/>
  <c r="J134"/>
  <c r="M134" s="1"/>
  <c r="O134" s="1"/>
  <c r="J136"/>
  <c r="M136" s="1"/>
  <c r="O136" s="1"/>
  <c r="J138"/>
  <c r="M138" s="1"/>
  <c r="O138" s="1"/>
  <c r="J140"/>
  <c r="M140" s="1"/>
  <c r="O140" s="1"/>
  <c r="J142"/>
  <c r="M142" s="1"/>
  <c r="O142" s="1"/>
  <c r="J144"/>
  <c r="M144" s="1"/>
  <c r="O144" s="1"/>
  <c r="J146"/>
  <c r="M146" s="1"/>
  <c r="O146" s="1"/>
  <c r="J148"/>
  <c r="M148" s="1"/>
  <c r="O148" s="1"/>
  <c r="J150"/>
  <c r="M150" s="1"/>
  <c r="O150" s="1"/>
  <c r="J152"/>
  <c r="M152" s="1"/>
  <c r="O152" s="1"/>
  <c r="J154"/>
  <c r="M154" s="1"/>
  <c r="O154" s="1"/>
  <c r="J156"/>
  <c r="M156" s="1"/>
  <c r="O156" s="1"/>
  <c r="J158"/>
  <c r="M158" s="1"/>
  <c r="O158" s="1"/>
  <c r="J160"/>
  <c r="M160" s="1"/>
  <c r="O160" s="1"/>
  <c r="J162"/>
  <c r="M162" s="1"/>
  <c r="O162" s="1"/>
  <c r="J164"/>
  <c r="M164" s="1"/>
  <c r="O164" s="1"/>
  <c r="J166"/>
  <c r="M166" s="1"/>
  <c r="O166" s="1"/>
  <c r="J168"/>
  <c r="M168" s="1"/>
  <c r="O168" s="1"/>
  <c r="J173"/>
  <c r="M173" s="1"/>
  <c r="O173" s="1"/>
  <c r="J175"/>
  <c r="M175" s="1"/>
  <c r="O175" s="1"/>
  <c r="J177"/>
  <c r="M177" s="1"/>
  <c r="O177" s="1"/>
  <c r="J179"/>
  <c r="M179" s="1"/>
  <c r="O179" s="1"/>
  <c r="J181"/>
  <c r="M181" s="1"/>
  <c r="O181" s="1"/>
  <c r="J183"/>
  <c r="M183" s="1"/>
  <c r="O183" s="1"/>
  <c r="J185"/>
  <c r="M185" s="1"/>
  <c r="O185" s="1"/>
  <c r="J187"/>
  <c r="M187" s="1"/>
  <c r="O187" s="1"/>
  <c r="J189"/>
  <c r="M189" s="1"/>
  <c r="O189" s="1"/>
  <c r="J191"/>
  <c r="M191" s="1"/>
  <c r="O191" s="1"/>
  <c r="J193"/>
  <c r="M193" s="1"/>
  <c r="O193" s="1"/>
  <c r="J195"/>
  <c r="M195" s="1"/>
  <c r="O195" s="1"/>
  <c r="J197"/>
  <c r="M197" s="1"/>
  <c r="O197" s="1"/>
  <c r="J199"/>
  <c r="M199" s="1"/>
  <c r="O199" s="1"/>
  <c r="J201"/>
  <c r="M201" s="1"/>
  <c r="O201" s="1"/>
  <c r="J206"/>
  <c r="M206" s="1"/>
  <c r="O206" s="1"/>
  <c r="J208"/>
  <c r="M208" s="1"/>
  <c r="O208" s="1"/>
  <c r="J210"/>
  <c r="M210" s="1"/>
  <c r="O210" s="1"/>
  <c r="J212"/>
  <c r="M212" s="1"/>
  <c r="O212" s="1"/>
  <c r="J214"/>
  <c r="M214" s="1"/>
  <c r="O214" s="1"/>
  <c r="J216"/>
  <c r="M216" s="1"/>
  <c r="O216" s="1"/>
  <c r="J218"/>
  <c r="M218" s="1"/>
  <c r="O218" s="1"/>
  <c r="J220"/>
  <c r="M220" s="1"/>
  <c r="O220" s="1"/>
  <c r="J222"/>
  <c r="M222" s="1"/>
  <c r="O222" s="1"/>
  <c r="J224"/>
  <c r="M224" s="1"/>
  <c r="O224" s="1"/>
  <c r="J229"/>
  <c r="M229" s="1"/>
  <c r="O229" s="1"/>
  <c r="J231"/>
  <c r="M231" s="1"/>
  <c r="O231" s="1"/>
  <c r="J233"/>
  <c r="M233" s="1"/>
  <c r="O233" s="1"/>
  <c r="J235"/>
  <c r="M235" s="1"/>
  <c r="O235" s="1"/>
  <c r="J240"/>
  <c r="M240" s="1"/>
  <c r="O240" s="1"/>
  <c r="J242"/>
  <c r="M242" s="1"/>
  <c r="O242" s="1"/>
</calcChain>
</file>

<file path=xl/sharedStrings.xml><?xml version="1.0" encoding="utf-8"?>
<sst xmlns="http://schemas.openxmlformats.org/spreadsheetml/2006/main" count="2305" uniqueCount="719">
  <si>
    <t>RESULTS</t>
  </si>
  <si>
    <t>Race no</t>
  </si>
  <si>
    <t>POS</t>
  </si>
  <si>
    <t>NAME</t>
  </si>
  <si>
    <t>TIME</t>
  </si>
  <si>
    <t>CLUB</t>
  </si>
  <si>
    <t>CAT.</t>
  </si>
  <si>
    <t>PTS</t>
  </si>
  <si>
    <t>T CAT</t>
  </si>
  <si>
    <t>T PTS</t>
  </si>
  <si>
    <t>MARK GOODMAN</t>
  </si>
  <si>
    <t>HR</t>
  </si>
  <si>
    <t>M40</t>
  </si>
  <si>
    <t>M401</t>
  </si>
  <si>
    <t>PAUL BENNETT</t>
  </si>
  <si>
    <t>HAC</t>
  </si>
  <si>
    <t>SM</t>
  </si>
  <si>
    <t>SM1</t>
  </si>
  <si>
    <t>MARTIN BELL</t>
  </si>
  <si>
    <t>HAIL</t>
  </si>
  <si>
    <t>M45</t>
  </si>
  <si>
    <t>ROBERT LIPSCOMBE</t>
  </si>
  <si>
    <t>HEAT</t>
  </si>
  <si>
    <t>LAURA ADDIE</t>
  </si>
  <si>
    <t>SF</t>
  </si>
  <si>
    <t>SF1</t>
  </si>
  <si>
    <t>IAN BROMLEY</t>
  </si>
  <si>
    <t>SM2</t>
  </si>
  <si>
    <t>WILL MONNINGTON</t>
  </si>
  <si>
    <t>LEW</t>
  </si>
  <si>
    <t>Richard Robinson</t>
  </si>
  <si>
    <t>DAVID AYLING</t>
  </si>
  <si>
    <t>M402</t>
  </si>
  <si>
    <t>Timothy Dumotty</t>
  </si>
  <si>
    <t>PRS</t>
  </si>
  <si>
    <t>ROCKY CLITHEROE</t>
  </si>
  <si>
    <t>MEAD</t>
  </si>
  <si>
    <t>ROBERT COOPER</t>
  </si>
  <si>
    <t>PETER WOODWARD</t>
  </si>
  <si>
    <t>CROW</t>
  </si>
  <si>
    <t>LEE ADAMS</t>
  </si>
  <si>
    <t>SM3</t>
  </si>
  <si>
    <t>DOMINIC OSMAN-ALLU</t>
  </si>
  <si>
    <t>M50</t>
  </si>
  <si>
    <t>M501</t>
  </si>
  <si>
    <t>STEPHEN HUDSON</t>
  </si>
  <si>
    <t>ANDREW MCLENNAN</t>
  </si>
  <si>
    <t>OLLIE WELCH</t>
  </si>
  <si>
    <t>DAVE DUNSTALL</t>
  </si>
  <si>
    <t>M55</t>
  </si>
  <si>
    <t>ADAM VAUGHAN</t>
  </si>
  <si>
    <t>SUE FRY</t>
  </si>
  <si>
    <t>F45</t>
  </si>
  <si>
    <t>F451</t>
  </si>
  <si>
    <t>JAMES SHAW</t>
  </si>
  <si>
    <t>Stephen Trabuchatti</t>
  </si>
  <si>
    <t>NS</t>
  </si>
  <si>
    <t>DAVE POTTS</t>
  </si>
  <si>
    <t>MICHAEL PAIN</t>
  </si>
  <si>
    <t>BEN MORRIS</t>
  </si>
  <si>
    <t>MARTIN NOAKES</t>
  </si>
  <si>
    <t>JOHN DRYDEN</t>
  </si>
  <si>
    <t>M403</t>
  </si>
  <si>
    <t>ANDY LEE</t>
  </si>
  <si>
    <t>M60</t>
  </si>
  <si>
    <t>M601</t>
  </si>
  <si>
    <t>JOSHUA NISBETT</t>
  </si>
  <si>
    <t>JAMES CLARKE</t>
  </si>
  <si>
    <t>LIZ LUMBER</t>
  </si>
  <si>
    <t>F50</t>
  </si>
  <si>
    <t>F351</t>
  </si>
  <si>
    <t>LUKE BORLAND</t>
  </si>
  <si>
    <t>CLAIRE LOUISE BURNHAM</t>
  </si>
  <si>
    <t>GRAHAM PURDYE</t>
  </si>
  <si>
    <t>DARREN BARZEE</t>
  </si>
  <si>
    <t>OLLY BLAYDON</t>
  </si>
  <si>
    <t>SM4</t>
  </si>
  <si>
    <t>DAVE TURNER</t>
  </si>
  <si>
    <t>PAUL ECCLES</t>
  </si>
  <si>
    <t>HARRY TREND</t>
  </si>
  <si>
    <t>TIM COX</t>
  </si>
  <si>
    <t>BXTRI</t>
  </si>
  <si>
    <t>GARETH TAPLIN</t>
  </si>
  <si>
    <t>EAST</t>
  </si>
  <si>
    <t>STEVE BOLTON</t>
  </si>
  <si>
    <t>IAN WESTON</t>
  </si>
  <si>
    <t>IAN FINES</t>
  </si>
  <si>
    <t>Chris Howitt</t>
  </si>
  <si>
    <t>Damien  Partridge</t>
  </si>
  <si>
    <t>ROWAN BAKER</t>
  </si>
  <si>
    <t>SM5</t>
  </si>
  <si>
    <t>BILL DARBY</t>
  </si>
  <si>
    <t>DAVID CROWHURST</t>
  </si>
  <si>
    <t>NSM1</t>
  </si>
  <si>
    <t>DAVE MERCER</t>
  </si>
  <si>
    <t>CARL STANGER</t>
  </si>
  <si>
    <t>JOHNNIE ANDREWS</t>
  </si>
  <si>
    <t>JO MILES</t>
  </si>
  <si>
    <t>DAVID FOSTER</t>
  </si>
  <si>
    <t>JASON REMINGTON</t>
  </si>
  <si>
    <t>GRAHAM WEST</t>
  </si>
  <si>
    <t>PETER DRAKE</t>
  </si>
  <si>
    <t>EDWARD WHEELER</t>
  </si>
  <si>
    <t>DANNY GARBETT</t>
  </si>
  <si>
    <t>Andy Foxley</t>
  </si>
  <si>
    <t>TIM CLEMENTS</t>
  </si>
  <si>
    <t>Paul Hayward</t>
  </si>
  <si>
    <t>TONY LAVENDER</t>
  </si>
  <si>
    <t>SALLY NORRIS</t>
  </si>
  <si>
    <t>F35</t>
  </si>
  <si>
    <t>SIMON CAREY</t>
  </si>
  <si>
    <t>WILL BLANFORD</t>
  </si>
  <si>
    <t>GRAEME GRASS</t>
  </si>
  <si>
    <t>KATHERINE MCCORRY</t>
  </si>
  <si>
    <t>STEVE OFFORD</t>
  </si>
  <si>
    <t>NSM2</t>
  </si>
  <si>
    <t>BRYAN TAPSELL</t>
  </si>
  <si>
    <t>ALISTAIR MARSHMAN</t>
  </si>
  <si>
    <t>MIKE STOKES</t>
  </si>
  <si>
    <t>M65</t>
  </si>
  <si>
    <t>PAUL BAXTER</t>
  </si>
  <si>
    <t>Nick Lambert</t>
  </si>
  <si>
    <t>DARREN HALE</t>
  </si>
  <si>
    <t>BTNTRI</t>
  </si>
  <si>
    <t>EILEEN WELCH</t>
  </si>
  <si>
    <t>F40</t>
  </si>
  <si>
    <t>KATIE LOVE</t>
  </si>
  <si>
    <t>NIGEL DUCKWORTH</t>
  </si>
  <si>
    <t>Des Gorringe</t>
  </si>
  <si>
    <t>JAMES MITCHELL</t>
  </si>
  <si>
    <t>PETAR TOMOV</t>
  </si>
  <si>
    <t>NSM3</t>
  </si>
  <si>
    <t>NATHALIE WELCH</t>
  </si>
  <si>
    <t>MIKE THOMPSON</t>
  </si>
  <si>
    <t>DEAN GARRY</t>
  </si>
  <si>
    <t>JOANNA BODY</t>
  </si>
  <si>
    <t>DAVID BRATBY</t>
  </si>
  <si>
    <t>TRACY ERRIDGE</t>
  </si>
  <si>
    <t>KARIN DIVALL</t>
  </si>
  <si>
    <t>F55</t>
  </si>
  <si>
    <t>F551</t>
  </si>
  <si>
    <t>HANNAH HAYLER</t>
  </si>
  <si>
    <t>GEOFF TONDEUR</t>
  </si>
  <si>
    <t>JOANNE NEVETT</t>
  </si>
  <si>
    <t>SF2</t>
  </si>
  <si>
    <t>FRANCES BURNHAM</t>
  </si>
  <si>
    <t>PETER WEEKS</t>
  </si>
  <si>
    <t>PHIL WOOD</t>
  </si>
  <si>
    <t>NSM4</t>
  </si>
  <si>
    <t>Dan  Laurent</t>
  </si>
  <si>
    <t>CHRIS GOLDING</t>
  </si>
  <si>
    <t>PIERS BRUNNING</t>
  </si>
  <si>
    <t>Marcus Williams</t>
  </si>
  <si>
    <t>Tracey  Paul</t>
  </si>
  <si>
    <t>JEREMY SANKEY</t>
  </si>
  <si>
    <t>SARAH CASE</t>
  </si>
  <si>
    <t>PAUL RACKSTRAW</t>
  </si>
  <si>
    <t>CHRIS TURP</t>
  </si>
  <si>
    <t>TINA MACENHILL</t>
  </si>
  <si>
    <t>SHARON DICKSON</t>
  </si>
  <si>
    <t>TOBY WOLPE</t>
  </si>
  <si>
    <t>NATALIE HOADLEY</t>
  </si>
  <si>
    <t>PAULA CHASE</t>
  </si>
  <si>
    <t>ROBERT JESSOPS</t>
  </si>
  <si>
    <t>ROSE WILMOT</t>
  </si>
  <si>
    <t>PHIL WRIGHT</t>
  </si>
  <si>
    <t>KATY STEWART</t>
  </si>
  <si>
    <t>COLIN BURBAGE</t>
  </si>
  <si>
    <t>Ellen Perry</t>
  </si>
  <si>
    <t>JACQUI HEMSLEY-LANE</t>
  </si>
  <si>
    <t>NSF1</t>
  </si>
  <si>
    <t>GRAEME HEATON</t>
  </si>
  <si>
    <t>CAROLE CRATHERN</t>
  </si>
  <si>
    <t>EDDIE WINTER</t>
  </si>
  <si>
    <t>A80</t>
  </si>
  <si>
    <t>LOUISE ELLIS</t>
  </si>
  <si>
    <t>Mathew  Barden</t>
  </si>
  <si>
    <t>DAVE KELLOND</t>
  </si>
  <si>
    <t>ALEX HUDDART</t>
  </si>
  <si>
    <t>ANDREA INGRAM</t>
  </si>
  <si>
    <t>JOJO VAN-HEERDEN</t>
  </si>
  <si>
    <t>DAWN ROGERS</t>
  </si>
  <si>
    <t>Helen Chatterton</t>
  </si>
  <si>
    <t>BOBBY KELLEHER</t>
  </si>
  <si>
    <t>TERRY WARD</t>
  </si>
  <si>
    <t>M70</t>
  </si>
  <si>
    <t>Sally McCleverty</t>
  </si>
  <si>
    <t>FENELLA MALONEY</t>
  </si>
  <si>
    <t>JOHN GATLEY</t>
  </si>
  <si>
    <t>Peter Noakes</t>
  </si>
  <si>
    <t>BEVERLY MORGAN</t>
  </si>
  <si>
    <t>DAVID ROGERS</t>
  </si>
  <si>
    <t>EDWARD DIPLOCK</t>
  </si>
  <si>
    <t>Ben Barnetts</t>
  </si>
  <si>
    <t>NATALINA BONNASSERA</t>
  </si>
  <si>
    <t>NICOLE DYSON</t>
  </si>
  <si>
    <t>TONY SKINNER</t>
  </si>
  <si>
    <t>JULIE DEAKIN</t>
  </si>
  <si>
    <t>ROD CHINN</t>
  </si>
  <si>
    <t>KEELEY POPE</t>
  </si>
  <si>
    <t>SYLVIA HUGGETT</t>
  </si>
  <si>
    <t>F65</t>
  </si>
  <si>
    <t>Annette Fry</t>
  </si>
  <si>
    <t>ALISTAIRE HOWITT</t>
  </si>
  <si>
    <t>SANDRA FOWLIE</t>
  </si>
  <si>
    <t>JULIET BRADLEY</t>
  </si>
  <si>
    <t>SHANA BURCHETT</t>
  </si>
  <si>
    <t>VICKI WOOD</t>
  </si>
  <si>
    <t>NINA LAMBROU</t>
  </si>
  <si>
    <t>HEATHER LONG</t>
  </si>
  <si>
    <t>JIM CHATER</t>
  </si>
  <si>
    <t>MICHAEL HALL</t>
  </si>
  <si>
    <t>Brigid Burnham</t>
  </si>
  <si>
    <t>TRISH AUDIS</t>
  </si>
  <si>
    <t>F60</t>
  </si>
  <si>
    <t>MANAMI CHEVES</t>
  </si>
  <si>
    <t>YOCKIE RICHARDSON</t>
  </si>
  <si>
    <t>ANTHONY GARDENER</t>
  </si>
  <si>
    <t>CAROLINE SKINNER</t>
  </si>
  <si>
    <t>KEITH WILSON</t>
  </si>
  <si>
    <t>ANDY CROFT</t>
  </si>
  <si>
    <t>JAZZ SHIRET</t>
  </si>
  <si>
    <t>JO EDWARDS</t>
  </si>
  <si>
    <t>MICK KIRBY</t>
  </si>
  <si>
    <t>WILLIAM PENDER</t>
  </si>
  <si>
    <t>AMANDA HENDERSON</t>
  </si>
  <si>
    <t>EMMA BIRKE</t>
  </si>
  <si>
    <t>JAMES GRAHAM</t>
  </si>
  <si>
    <t>ANNE LOZACH</t>
  </si>
  <si>
    <t>DENISE DYER</t>
  </si>
  <si>
    <t>BRIAN WINN</t>
  </si>
  <si>
    <t>ROSALIND WILKINS</t>
  </si>
  <si>
    <t>HELEN MUNDAY</t>
  </si>
  <si>
    <t>IRENE KITSON</t>
  </si>
  <si>
    <t>JULIA JAMES</t>
  </si>
  <si>
    <t>NINA RUMSEY</t>
  </si>
  <si>
    <t>IVOR RUMSEY</t>
  </si>
  <si>
    <t>TOM ROPER</t>
  </si>
  <si>
    <t>TERRY KITSON</t>
  </si>
  <si>
    <t>SUSAN MANN</t>
  </si>
  <si>
    <t>MATTHEW FRANKS</t>
  </si>
  <si>
    <t>ANNA NORMAN</t>
  </si>
  <si>
    <t>ANNEKA REDLEY</t>
  </si>
  <si>
    <t>KRISTIANE SHERRY</t>
  </si>
  <si>
    <t>SARAH BALLINGER</t>
  </si>
  <si>
    <t>CATHERINE HARKER</t>
  </si>
  <si>
    <t>JAMIE KEDDIE</t>
  </si>
  <si>
    <t>BADRINATH MOHANDAS</t>
  </si>
  <si>
    <t>RICHARD PAGE</t>
  </si>
  <si>
    <t>CLAIRE PARKHOLM</t>
  </si>
  <si>
    <t>LINDA PARTRICK</t>
  </si>
  <si>
    <t>GEORGE POTTINGER</t>
  </si>
  <si>
    <t>ANDY STOLTON</t>
  </si>
  <si>
    <t>CHRISTINE TAIT</t>
  </si>
  <si>
    <t>CHRIS TATNELL</t>
  </si>
  <si>
    <t>BONITA BACKHOUSE</t>
  </si>
  <si>
    <t>PETER BURFOOT</t>
  </si>
  <si>
    <t>SALLY DENBIGH</t>
  </si>
  <si>
    <t>COLIN HARRISON</t>
  </si>
  <si>
    <t>CHLOE KEEN</t>
  </si>
  <si>
    <t>ALBERT KEMP</t>
  </si>
  <si>
    <t>ED MCKINNEY</t>
  </si>
  <si>
    <t>CHRIS ADAM</t>
  </si>
  <si>
    <t>CATHY BATE</t>
  </si>
  <si>
    <t>ALISON BROOKER</t>
  </si>
  <si>
    <t>JOHN BROOKER</t>
  </si>
  <si>
    <t>GEORGE CAREY</t>
  </si>
  <si>
    <t>OLIVER CAREY</t>
  </si>
  <si>
    <t>SUSIE CASEBOURNE</t>
  </si>
  <si>
    <t>LORNA COTTER</t>
  </si>
  <si>
    <t>ALEX MANDRYKO</t>
  </si>
  <si>
    <t>DAN MARSHMAN</t>
  </si>
  <si>
    <t>CHRIS MATTHEWS</t>
  </si>
  <si>
    <t>PAM MATTHEWS</t>
  </si>
  <si>
    <t>MARCOS MIRANDA</t>
  </si>
  <si>
    <t>DAVID OXBROW</t>
  </si>
  <si>
    <t>DAVID PALMER</t>
  </si>
  <si>
    <t>MARTYN REYNOLDS</t>
  </si>
  <si>
    <t>FIONA BAYLIS</t>
  </si>
  <si>
    <t>DAVID HUCKNELL</t>
  </si>
  <si>
    <t>SCOTT MUIR</t>
  </si>
  <si>
    <t>TONY RHODES</t>
  </si>
  <si>
    <t>BOB ARCHER</t>
  </si>
  <si>
    <t>PAUL BAILEY</t>
  </si>
  <si>
    <t>KEVIN BATTELL</t>
  </si>
  <si>
    <t>RUSSELL BECKETT</t>
  </si>
  <si>
    <t>ASHLEY BOX</t>
  </si>
  <si>
    <t>PERI CHEAL</t>
  </si>
  <si>
    <t>ALEX COLE</t>
  </si>
  <si>
    <t>RON CUTBILL</t>
  </si>
  <si>
    <t>ALAN EDNEY</t>
  </si>
  <si>
    <t>CLAIRE HARVEY</t>
  </si>
  <si>
    <t>JOE HARVEY</t>
  </si>
  <si>
    <t>TERRY HARVEY</t>
  </si>
  <si>
    <t>SARAH HILLIARD</t>
  </si>
  <si>
    <t>MILOSZ PIASTA</t>
  </si>
  <si>
    <t>ROGER STONE</t>
  </si>
  <si>
    <t>ANNA TOLMACHOVA</t>
  </si>
  <si>
    <t>IAIN WATSON</t>
  </si>
  <si>
    <t>ROGER WATTS</t>
  </si>
  <si>
    <t>NICK WEBB</t>
  </si>
  <si>
    <t>SHARON WHEELER</t>
  </si>
  <si>
    <t>VICKI WHITEHORN</t>
  </si>
  <si>
    <t>ANDREW BETTISS</t>
  </si>
  <si>
    <t>ROSS BROCKLEHURST</t>
  </si>
  <si>
    <t>SEBASTIAN CIRILLO</t>
  </si>
  <si>
    <t>GYORGY CSATLIOS</t>
  </si>
  <si>
    <t>AISLINN DARVELL</t>
  </si>
  <si>
    <t>EMMA DAVEY</t>
  </si>
  <si>
    <t>COLIN HANKS</t>
  </si>
  <si>
    <t>SARAH HANNAM</t>
  </si>
  <si>
    <t>IAN HARRISON</t>
  </si>
  <si>
    <t>JAMES HOOKWAY</t>
  </si>
  <si>
    <t>NICKI HOWARD</t>
  </si>
  <si>
    <t>SALLY HYLANDS</t>
  </si>
  <si>
    <t>NEIL MASKELL</t>
  </si>
  <si>
    <t>MARTYN MILLIGAN</t>
  </si>
  <si>
    <t>TERESA MITCHELL</t>
  </si>
  <si>
    <t>ROB PLUMMER</t>
  </si>
  <si>
    <t>MATTHEW PYSDEN</t>
  </si>
  <si>
    <t>JULIE REEVES</t>
  </si>
  <si>
    <t>ALAN ROBERTS</t>
  </si>
  <si>
    <t>LISA SIM</t>
  </si>
  <si>
    <t>STEVE SMITH</t>
  </si>
  <si>
    <t>MATTHEW SOUTHAM</t>
  </si>
  <si>
    <t>MARK STATTERSFIELD</t>
  </si>
  <si>
    <t>SEAN TESTER</t>
  </si>
  <si>
    <t>HELEN TRUMAN</t>
  </si>
  <si>
    <t>DANNY WARNER</t>
  </si>
  <si>
    <t>ROBERT YOUNG</t>
  </si>
  <si>
    <t>MARK BASSETT</t>
  </si>
  <si>
    <t>STEPHANIE BASSETT</t>
  </si>
  <si>
    <t>COLIN BURGESS</t>
  </si>
  <si>
    <t>JULIE CHICKEN</t>
  </si>
  <si>
    <t>PETER DAWS</t>
  </si>
  <si>
    <t>LORRAINE DUFFY</t>
  </si>
  <si>
    <t>ALISSA ELLIS</t>
  </si>
  <si>
    <t>MARK GILBERT</t>
  </si>
  <si>
    <t>LISA GOLDSMITH</t>
  </si>
  <si>
    <t>KAREN JANE HOSKIN</t>
  </si>
  <si>
    <t>KATIE MANLEY</t>
  </si>
  <si>
    <t>GILES NEWLYN-BOWMER</t>
  </si>
  <si>
    <t>HELEN O'SULLIVAN</t>
  </si>
  <si>
    <t>LISA PHILLIPS</t>
  </si>
  <si>
    <t>ALEX PLOWMAN</t>
  </si>
  <si>
    <t>ROBERTO PROIETTI</t>
  </si>
  <si>
    <t>GARY SMITH</t>
  </si>
  <si>
    <t>MARIA STEWART</t>
  </si>
  <si>
    <t>MARION UNDERDOWN</t>
  </si>
  <si>
    <t>FELICITY WILLIAMS</t>
  </si>
  <si>
    <t>KATIE ARNOLD</t>
  </si>
  <si>
    <t>JOE BODY</t>
  </si>
  <si>
    <t>KIM BROWN</t>
  </si>
  <si>
    <t>JO CAMPBELL</t>
  </si>
  <si>
    <t>SHELLEY CLARK</t>
  </si>
  <si>
    <t>FALLON LEWIS</t>
  </si>
  <si>
    <t>JULIE LOVELL</t>
  </si>
  <si>
    <t>RIZ MASLEN</t>
  </si>
  <si>
    <t>KAREN MURDOCH</t>
  </si>
  <si>
    <t>FIONA NORMAN-BROWN</t>
  </si>
  <si>
    <t>AMY RODWAY</t>
  </si>
  <si>
    <t>SARAH ROFF</t>
  </si>
  <si>
    <t>LORNA WATTS</t>
  </si>
  <si>
    <t>MARTIN WATTS</t>
  </si>
  <si>
    <t>SOPHIE ALEXANDER</t>
  </si>
  <si>
    <t>SUE ANDREWS</t>
  </si>
  <si>
    <t>PAUL BURCHETT</t>
  </si>
  <si>
    <t>RICK BURNE</t>
  </si>
  <si>
    <t>EWAN CARRADINE</t>
  </si>
  <si>
    <t>MICHAEL CLOKE</t>
  </si>
  <si>
    <t>LAUREN COLEMAN</t>
  </si>
  <si>
    <t>JANE COLES</t>
  </si>
  <si>
    <t>ANDY EDMONDS</t>
  </si>
  <si>
    <t>DEAN FOX</t>
  </si>
  <si>
    <t>MICHELLE FOX</t>
  </si>
  <si>
    <t>JO FRENCH</t>
  </si>
  <si>
    <t>SIMON FRY</t>
  </si>
  <si>
    <t>LORRAINE GRASS</t>
  </si>
  <si>
    <t>PETE HEASMAN</t>
  </si>
  <si>
    <t>ETHAN HODGES</t>
  </si>
  <si>
    <t>PAUL HOPE</t>
  </si>
  <si>
    <t>JANE HUGHES</t>
  </si>
  <si>
    <t>TIM JURY</t>
  </si>
  <si>
    <t>FRANK KEITH</t>
  </si>
  <si>
    <t>ANDY KEY</t>
  </si>
  <si>
    <t>AMANDA LINK</t>
  </si>
  <si>
    <t>TOM MANN</t>
  </si>
  <si>
    <t>JACKIE MANNERING</t>
  </si>
  <si>
    <t>SARAH MARZAIOLI</t>
  </si>
  <si>
    <t>GARY NEWPORT</t>
  </si>
  <si>
    <t>BEN SALLOWS</t>
  </si>
  <si>
    <t>ANDREW SWINDLES</t>
  </si>
  <si>
    <t>ROB THOMAS</t>
  </si>
  <si>
    <t>SIMON TREVENA</t>
  </si>
  <si>
    <t>ANDREW WATSON</t>
  </si>
  <si>
    <t>NADIA WINBORN</t>
  </si>
  <si>
    <t>BRYONY CLARKE</t>
  </si>
  <si>
    <t>ROY COOPER</t>
  </si>
  <si>
    <t>DANNY WATTS</t>
  </si>
  <si>
    <t>DAVID WOOLLARD</t>
  </si>
  <si>
    <t>MARIA BARROW</t>
  </si>
  <si>
    <t>COLIN BENNETT</t>
  </si>
  <si>
    <t>JONATHAN BURRELL</t>
  </si>
  <si>
    <t>SIMON CAMPBELL</t>
  </si>
  <si>
    <t>ANDREW CHITTY</t>
  </si>
  <si>
    <t>SHELLY CORNES</t>
  </si>
  <si>
    <t>TAMSYN D'ARIENZO</t>
  </si>
  <si>
    <t>SARAH GODLEY</t>
  </si>
  <si>
    <t>COLIN HARTLAND</t>
  </si>
  <si>
    <t>IAN HILDER</t>
  </si>
  <si>
    <t>BEN HODGSON</t>
  </si>
  <si>
    <t>BOB HUGHES</t>
  </si>
  <si>
    <t>TIM MONSON</t>
  </si>
  <si>
    <t>RICHARD MOORE</t>
  </si>
  <si>
    <t>MARK PAPPENHEIM</t>
  </si>
  <si>
    <t>DAVID PRINCE-ILES</t>
  </si>
  <si>
    <t>HELEN SIDA</t>
  </si>
  <si>
    <t>HUGH ST-JOHN</t>
  </si>
  <si>
    <t>JOHN STANFORD</t>
  </si>
  <si>
    <t>KITTY TAYLOR</t>
  </si>
  <si>
    <t>DARRYL WEBB</t>
  </si>
  <si>
    <t>YAN WU</t>
  </si>
  <si>
    <t>DALE ANDERTON</t>
  </si>
  <si>
    <t>BARRY ANDREWS</t>
  </si>
  <si>
    <t>JOHANNA BORDASS</t>
  </si>
  <si>
    <t>MICHELLE BURKHILL</t>
  </si>
  <si>
    <t>NICK CAMPBELL</t>
  </si>
  <si>
    <t>DAVID EVANS</t>
  </si>
  <si>
    <t>STUART FENTON</t>
  </si>
  <si>
    <t>PHIL GURNEY</t>
  </si>
  <si>
    <t>KATIE HILSDON</t>
  </si>
  <si>
    <t>ANASTASIYA KHOMUTOVA</t>
  </si>
  <si>
    <t>CLAIRE LOCKWOOD</t>
  </si>
  <si>
    <t>JAMES MARTIN</t>
  </si>
  <si>
    <t>STEVE MASKELL</t>
  </si>
  <si>
    <t>JUSTIN RIVETT</t>
  </si>
  <si>
    <t>JAMES ROBERTS</t>
  </si>
  <si>
    <t>JACKIE TURNER</t>
  </si>
  <si>
    <t>GILL WHEELER</t>
  </si>
  <si>
    <t>KEVIN BURTON</t>
  </si>
  <si>
    <t>LISA CLARK</t>
  </si>
  <si>
    <t>CHRIS GEER</t>
  </si>
  <si>
    <t>MARTIN SALES</t>
  </si>
  <si>
    <t>GARY SKINNER</t>
  </si>
  <si>
    <t>PHILIP LONG</t>
  </si>
  <si>
    <t>JON JAMES</t>
  </si>
  <si>
    <t>GRAHAM WOOLLEY</t>
  </si>
  <si>
    <t>CAT</t>
  </si>
  <si>
    <t>CR/WD</t>
  </si>
  <si>
    <t>HE/UCK</t>
  </si>
  <si>
    <t>TOT</t>
  </si>
  <si>
    <t>PREV.P</t>
  </si>
  <si>
    <t>F.POS</t>
  </si>
  <si>
    <t>Key</t>
  </si>
  <si>
    <t>Arena 80</t>
  </si>
  <si>
    <t>Bexhill Runners and Triathletes</t>
  </si>
  <si>
    <t>BTNRI</t>
  </si>
  <si>
    <t>Brighton Tri Club</t>
  </si>
  <si>
    <t>Crowborough Runners and Wadhurst Runners</t>
  </si>
  <si>
    <t>Eastbourne Rovers</t>
  </si>
  <si>
    <t>Hailsham Harriers</t>
  </si>
  <si>
    <t>Hastings AC</t>
  </si>
  <si>
    <t>Hastings Runners</t>
  </si>
  <si>
    <t>Heathfield Road Runners and Uckfield Runners</t>
  </si>
  <si>
    <t>Lewes AC</t>
  </si>
  <si>
    <t>MEADS</t>
  </si>
  <si>
    <t>Meads Runners</t>
  </si>
  <si>
    <t>Polegate Plodders, Run Wednesdays, Seaford Stridders</t>
  </si>
  <si>
    <t>No of scoring races</t>
  </si>
  <si>
    <t>Races in points order</t>
  </si>
  <si>
    <t>R1</t>
  </si>
  <si>
    <t>R2</t>
  </si>
  <si>
    <t>R3</t>
  </si>
  <si>
    <t>R4</t>
  </si>
  <si>
    <t>R5</t>
  </si>
  <si>
    <t>R6</t>
  </si>
  <si>
    <t>Large lookup</t>
  </si>
  <si>
    <t>Races run</t>
  </si>
  <si>
    <t>weighted sort</t>
  </si>
  <si>
    <t>SENIOR MEN</t>
  </si>
  <si>
    <t>SCOTT RICHARDSON</t>
  </si>
  <si>
    <t>BEX</t>
  </si>
  <si>
    <t>JASPER BAKER</t>
  </si>
  <si>
    <t>WILLIAM CAREY</t>
  </si>
  <si>
    <t>CHRIS COFFEY</t>
  </si>
  <si>
    <t>PAUL HENWOOD</t>
  </si>
  <si>
    <t>CHRIS DODD</t>
  </si>
  <si>
    <t>BEN PEPLER</t>
  </si>
  <si>
    <t>ALEX HAM</t>
  </si>
  <si>
    <t>CHARLIE CRITCHLEY</t>
  </si>
  <si>
    <t>NEIL PYSDEN</t>
  </si>
  <si>
    <t>TOM CLEWLEY</t>
  </si>
  <si>
    <t>LEE DUNSTALL</t>
  </si>
  <si>
    <t>TEO VANWELL</t>
  </si>
  <si>
    <t>STEPHEN WEBB</t>
  </si>
  <si>
    <t>MACIEK KALUS</t>
  </si>
  <si>
    <t>BEN MCCALLION</t>
  </si>
  <si>
    <t>ADAM OSMAN</t>
  </si>
  <si>
    <t>CHRIS LAMOUR</t>
  </si>
  <si>
    <t>HENRI BURNHAM</t>
  </si>
  <si>
    <t>DANIEL ELLIS</t>
  </si>
  <si>
    <t>LIAM BROOKS</t>
  </si>
  <si>
    <t>BTRI</t>
  </si>
  <si>
    <t>JAMES TURNER</t>
  </si>
  <si>
    <t>KIERAN BOOKER</t>
  </si>
  <si>
    <t>ANDREW RENDALL</t>
  </si>
  <si>
    <t>RICHARD JONES</t>
  </si>
  <si>
    <t>SAM WICKHAM</t>
  </si>
  <si>
    <t>DAVID POMPAIRAC</t>
  </si>
  <si>
    <t>TOM BROWN</t>
  </si>
  <si>
    <t>MICHAEL BENTON</t>
  </si>
  <si>
    <t>PATRICK MCMANUS</t>
  </si>
  <si>
    <t>JOSEPH CASSAR</t>
  </si>
  <si>
    <t>TREVELYAN HARPER</t>
  </si>
  <si>
    <t>HENRY BULL</t>
  </si>
  <si>
    <t>COLIN WHITE</t>
  </si>
  <si>
    <t>EWAN ROSS</t>
  </si>
  <si>
    <t>ED BARNES</t>
  </si>
  <si>
    <t>GARY WRIGHT</t>
  </si>
  <si>
    <t>RYAN MORRISSEY</t>
  </si>
  <si>
    <t>MATTHEW BRASS</t>
  </si>
  <si>
    <t>MATTHEW MCCARTHY</t>
  </si>
  <si>
    <t>WES MECHAN</t>
  </si>
  <si>
    <t>FRASER KEY</t>
  </si>
  <si>
    <t>JOHN HARROLD</t>
  </si>
  <si>
    <t>PAUL HENDERSON</t>
  </si>
  <si>
    <t>JACOB WILKINSON</t>
  </si>
  <si>
    <t>ELLIOTT BEESLEY</t>
  </si>
  <si>
    <t>SIMON HADDEN</t>
  </si>
  <si>
    <t>ALEX MONSON</t>
  </si>
  <si>
    <t>LUKE HARRISON</t>
  </si>
  <si>
    <t>SCOTT PARSONS</t>
  </si>
  <si>
    <t>SEBASTIAN STRACEY</t>
  </si>
  <si>
    <t>CHRIS JACQUES</t>
  </si>
  <si>
    <t>JAMES WISE</t>
  </si>
  <si>
    <t>MARCUS MCCONNELL</t>
  </si>
  <si>
    <t>JAMES WESTON</t>
  </si>
  <si>
    <t>LEIGH BAKER</t>
  </si>
  <si>
    <t>SUREYYA KURTAY</t>
  </si>
  <si>
    <t>WAYNE HARFFREY</t>
  </si>
  <si>
    <t>MICHAEL HILL</t>
  </si>
  <si>
    <t/>
  </si>
  <si>
    <t>MATTHEW DOWLE</t>
  </si>
  <si>
    <t>ANDREW MACLENNAN</t>
  </si>
  <si>
    <t>BEN TOMPSETT</t>
  </si>
  <si>
    <t>DALE SCOWEN</t>
  </si>
  <si>
    <t>PAUL STANDEN-PAYNE</t>
  </si>
  <si>
    <t>NICHOLAS SERMON</t>
  </si>
  <si>
    <t>GARY PIBWORTH</t>
  </si>
  <si>
    <t>MATTHEW GILLARD</t>
  </si>
  <si>
    <t>MIKE LESTER</t>
  </si>
  <si>
    <t>PAUL ROGERS</t>
  </si>
  <si>
    <t>SHAUN WEBSTER</t>
  </si>
  <si>
    <t>GUY BLACKDEN</t>
  </si>
  <si>
    <t>LEWIS SIDA</t>
  </si>
  <si>
    <t>PETE BLOMFIELD</t>
  </si>
  <si>
    <t>RICHARD GARDINER</t>
  </si>
  <si>
    <t>DEZ GORRINGE</t>
  </si>
  <si>
    <t>MICHAEL GREEN</t>
  </si>
  <si>
    <t>IAN COX</t>
  </si>
  <si>
    <t>ROBERT LIGHT</t>
  </si>
  <si>
    <t>ANDREW CLARK</t>
  </si>
  <si>
    <t>PAUL MOIR</t>
  </si>
  <si>
    <t>ANDREW RUFFELL</t>
  </si>
  <si>
    <t>M ESSEX</t>
  </si>
  <si>
    <t>PETER CLARK</t>
  </si>
  <si>
    <t>TRITAN BUND</t>
  </si>
  <si>
    <t>DAVID GREENWAY</t>
  </si>
  <si>
    <t>KEVIN PEREZ</t>
  </si>
  <si>
    <t>ROGER MOORE</t>
  </si>
  <si>
    <t>MATT GREEN</t>
  </si>
  <si>
    <t>JASON HOPKINSON</t>
  </si>
  <si>
    <t>RICK CURTIS</t>
  </si>
  <si>
    <t>GRANT DOCKSY</t>
  </si>
  <si>
    <t>IVAN HORSFALL-TURNER</t>
  </si>
  <si>
    <t>CHRIS MILLS</t>
  </si>
  <si>
    <t>MARTIN KENNETT</t>
  </si>
  <si>
    <t>DAVID BAILEY</t>
  </si>
  <si>
    <t>BOB STONE</t>
  </si>
  <si>
    <t>BOB PAGE</t>
  </si>
  <si>
    <t>ALAN BUCKLE</t>
  </si>
  <si>
    <t>STEVEN PRIMROSE</t>
  </si>
  <si>
    <t>RICHARD MARRIOTT</t>
  </si>
  <si>
    <t>SIMON ROBERTS</t>
  </si>
  <si>
    <t>TIM BARLOW</t>
  </si>
  <si>
    <t>WILL DANDO</t>
  </si>
  <si>
    <t>JAMES WELBURY</t>
  </si>
  <si>
    <t>JOHN ILIFFE</t>
  </si>
  <si>
    <t>COLIN HANNANT</t>
  </si>
  <si>
    <t>HOWARD EATON</t>
  </si>
  <si>
    <t>RICHARD BATES</t>
  </si>
  <si>
    <t>TERRY AVEY</t>
  </si>
  <si>
    <t>PETER MADDISON</t>
  </si>
  <si>
    <t>ROGER OCKENDEN</t>
  </si>
  <si>
    <t>Senior Women</t>
  </si>
  <si>
    <t>CLAIR-LOUISE BURNHAM</t>
  </si>
  <si>
    <t>KATE JARMAN</t>
  </si>
  <si>
    <t>ELEANOR HANLON</t>
  </si>
  <si>
    <t>BETHAN MALE</t>
  </si>
  <si>
    <t>RACHEL HILLMAN</t>
  </si>
  <si>
    <t>RACHAEL PHELPS</t>
  </si>
  <si>
    <t>RACHAEL GRASS</t>
  </si>
  <si>
    <t>LAURA DOUSE</t>
  </si>
  <si>
    <t>EMMA SHEPHERD</t>
  </si>
  <si>
    <t>HANNAH DAVIES</t>
  </si>
  <si>
    <t>LOUISE RYAN</t>
  </si>
  <si>
    <t>LUCY MARTLEW</t>
  </si>
  <si>
    <t>NICOLA STEED</t>
  </si>
  <si>
    <t>CLAIRE THOMAS</t>
  </si>
  <si>
    <t>PAIGE WISE</t>
  </si>
  <si>
    <t>SARAH WOOLER</t>
  </si>
  <si>
    <t>PHOEBE HOULIHAN</t>
  </si>
  <si>
    <t>PREETY MUDHAR</t>
  </si>
  <si>
    <t>MARY BARNES</t>
  </si>
  <si>
    <t>MARIA LYNCH</t>
  </si>
  <si>
    <t>EMMA CLAMP</t>
  </si>
  <si>
    <t>HANNAH WEBB</t>
  </si>
  <si>
    <t>EMMA ROLLINGS</t>
  </si>
  <si>
    <t>EMILY EATON</t>
  </si>
  <si>
    <t>REBECCA MABON</t>
  </si>
  <si>
    <t>CLEMENCE CORNAC</t>
  </si>
  <si>
    <t>REBBECCA MAISON</t>
  </si>
  <si>
    <t>BENITA ESTEVEZ</t>
  </si>
  <si>
    <t>JENNY DAVIDSON</t>
  </si>
  <si>
    <t>LORNA WILKINSON</t>
  </si>
  <si>
    <t>HELEN WAKEFIELD</t>
  </si>
  <si>
    <t>CLARE LIPPIATT</t>
  </si>
  <si>
    <t>TRUDY HILLMAN</t>
  </si>
  <si>
    <t>JOANNA SWAP</t>
  </si>
  <si>
    <t>JOHANNA DOWLE</t>
  </si>
  <si>
    <t>ANETTE FEAKES</t>
  </si>
  <si>
    <t>HANNAH EDLESTON</t>
  </si>
  <si>
    <t>BECKY MANOS</t>
  </si>
  <si>
    <t>SAM KEDWARDS</t>
  </si>
  <si>
    <t>SHARON MYIL</t>
  </si>
  <si>
    <t>CHERYL TIDBURY</t>
  </si>
  <si>
    <t>NATASHA SANDERSON</t>
  </si>
  <si>
    <t>SUZI FROST</t>
  </si>
  <si>
    <t>ALISON HAMMOND</t>
  </si>
  <si>
    <t>ALI FARRELL</t>
  </si>
  <si>
    <t>EMMA GARDNER</t>
  </si>
  <si>
    <t>KERSTINE KIRBY</t>
  </si>
  <si>
    <t>JULIET FINE</t>
  </si>
  <si>
    <t>JULIE HART</t>
  </si>
  <si>
    <t>NIKI RICHARDSON</t>
  </si>
  <si>
    <t>FRAN WITT</t>
  </si>
  <si>
    <t>JO BUCKLEY</t>
  </si>
  <si>
    <t>CAROLINE SHORT</t>
  </si>
  <si>
    <t>DENISE POPE</t>
  </si>
  <si>
    <t>CAROL WALLIS</t>
  </si>
  <si>
    <t>CLAIRE HANKS</t>
  </si>
  <si>
    <t>AMANDA TODEUR</t>
  </si>
  <si>
    <t>HELEN CROSS</t>
  </si>
  <si>
    <t>HELEN TICKNER</t>
  </si>
  <si>
    <t>TRACEY MARSDEN</t>
  </si>
  <si>
    <t>HELEN CHARLTON</t>
  </si>
  <si>
    <t>FLOSS NICHOLS</t>
  </si>
  <si>
    <t>KAREN GODLEY</t>
  </si>
  <si>
    <t>JENNY HUGHES</t>
  </si>
  <si>
    <t>JENNY RHODES</t>
  </si>
  <si>
    <t>SUE STEED</t>
  </si>
  <si>
    <t>JACKIE WOOLLER</t>
  </si>
  <si>
    <t>HAZEL BENNINGTON</t>
  </si>
  <si>
    <t>MARY AUSTIN-OLSON</t>
  </si>
  <si>
    <t>JUDITH CARDER</t>
  </si>
  <si>
    <t>FRANCES DOE</t>
  </si>
  <si>
    <t>Name</t>
  </si>
  <si>
    <t>Club</t>
  </si>
  <si>
    <t>Points</t>
  </si>
  <si>
    <t>MEN OVERALL (NO AWARD FOR INFO ONLY)</t>
  </si>
  <si>
    <t>GARY FOSTER</t>
  </si>
  <si>
    <t>SEBASTION CIRILLO</t>
  </si>
  <si>
    <t>JOSHUA RUDD</t>
  </si>
  <si>
    <t>SRWP</t>
  </si>
  <si>
    <t>SENIOR MAN</t>
  </si>
  <si>
    <t>MALE 40</t>
  </si>
  <si>
    <t>PAUL McCLEERY</t>
  </si>
  <si>
    <t>DAVID HUCKELL</t>
  </si>
  <si>
    <t>DAN HARWOOD</t>
  </si>
  <si>
    <t>MALE 45</t>
  </si>
  <si>
    <t>TIM CROOK</t>
  </si>
  <si>
    <t>MALE 50</t>
  </si>
  <si>
    <t>JONATHON BURRELL</t>
  </si>
  <si>
    <t>JONATHON BRITTEN</t>
  </si>
  <si>
    <t>MALE 55</t>
  </si>
  <si>
    <t>MALE 60</t>
  </si>
  <si>
    <t>DAVID PRINCETLES</t>
  </si>
  <si>
    <t>MALE 65</t>
  </si>
  <si>
    <t>MALE 70</t>
  </si>
  <si>
    <t>ALISTAIR JACKSON</t>
  </si>
  <si>
    <t>FEMALE OVERALL (NO AWARD FOR INFO ONLY)</t>
  </si>
  <si>
    <t>MICHAELA FURLONG</t>
  </si>
  <si>
    <t>SENIOR LADY</t>
  </si>
  <si>
    <t>LOUISE RENFORTH</t>
  </si>
  <si>
    <t>CAITLIN MILLER</t>
  </si>
  <si>
    <t>FEMALE 35</t>
  </si>
  <si>
    <t>FEMALE 40</t>
  </si>
  <si>
    <t>FEMALE 45</t>
  </si>
  <si>
    <t>FEMALE 50</t>
  </si>
  <si>
    <t>KAREN HOSKIN</t>
  </si>
  <si>
    <t>FEMALE 55</t>
  </si>
  <si>
    <t>FEMALE 60</t>
  </si>
  <si>
    <t>FEMALE 65</t>
  </si>
  <si>
    <t>SARAH MARZAIOLA</t>
  </si>
  <si>
    <t>TEAM</t>
  </si>
  <si>
    <t>HE/UT</t>
  </si>
  <si>
    <t>Note for team 5 are shown to check not same points as 3, if is same will show as 3</t>
  </si>
  <si>
    <t>Pett</t>
  </si>
  <si>
    <t>ESSLXC Pett</t>
  </si>
  <si>
    <t>Pett 11-Mar-2018</t>
  </si>
  <si>
    <t>LAST YEAR 16/17 (for info only)</t>
  </si>
  <si>
    <t>TANYA EDMONDSON</t>
  </si>
  <si>
    <t xml:space="preserve">Points </t>
  </si>
  <si>
    <t>after</t>
  </si>
  <si>
    <t>5 races</t>
  </si>
  <si>
    <t>change</t>
  </si>
  <si>
    <t>AWARDS</t>
  </si>
  <si>
    <t>Max possible</t>
  </si>
  <si>
    <t>ROBERT JESSOP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</si>
</sst>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;0_)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4" fillId="0" borderId="0"/>
  </cellStyleXfs>
  <cellXfs count="86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1" applyFont="1"/>
    <xf numFmtId="43" fontId="0" fillId="0" borderId="0" xfId="2" applyFont="1"/>
    <xf numFmtId="0" fontId="2" fillId="0" borderId="0" xfId="1" applyAlignment="1">
      <alignment horizontal="center"/>
    </xf>
    <xf numFmtId="15" fontId="3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43" fontId="4" fillId="0" borderId="0" xfId="2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0" xfId="1" applyFont="1"/>
    <xf numFmtId="0" fontId="7" fillId="0" borderId="0" xfId="1" applyFont="1" applyAlignme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4" fillId="0" borderId="0" xfId="1" applyFont="1" applyFill="1" applyBorder="1" applyAlignment="1">
      <alignment horizontal="left"/>
    </xf>
    <xf numFmtId="0" fontId="1" fillId="0" borderId="0" xfId="1" applyFont="1" applyAlignment="1">
      <alignment horizontal="left"/>
    </xf>
    <xf numFmtId="0" fontId="2" fillId="0" borderId="0" xfId="1" applyFill="1" applyAlignment="1">
      <alignment horizontal="center"/>
    </xf>
    <xf numFmtId="1" fontId="2" fillId="0" borderId="0" xfId="1" applyNumberFormat="1" applyAlignment="1">
      <alignment horizontal="center"/>
    </xf>
    <xf numFmtId="1" fontId="9" fillId="0" borderId="0" xfId="1" applyNumberFormat="1" applyFont="1"/>
    <xf numFmtId="0" fontId="3" fillId="0" borderId="2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2" fillId="0" borderId="0" xfId="1" applyFill="1"/>
    <xf numFmtId="0" fontId="1" fillId="0" borderId="0" xfId="1" applyFo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1" fontId="2" fillId="0" borderId="0" xfId="1" applyNumberFormat="1"/>
    <xf numFmtId="0" fontId="11" fillId="0" borderId="2" xfId="1" applyFont="1" applyBorder="1"/>
    <xf numFmtId="0" fontId="2" fillId="0" borderId="2" xfId="1" applyBorder="1"/>
    <xf numFmtId="0" fontId="12" fillId="0" borderId="2" xfId="1" applyFont="1" applyBorder="1"/>
    <xf numFmtId="164" fontId="12" fillId="0" borderId="2" xfId="1" applyNumberFormat="1" applyFont="1" applyBorder="1"/>
    <xf numFmtId="0" fontId="12" fillId="0" borderId="0" xfId="1" applyFont="1"/>
    <xf numFmtId="164" fontId="12" fillId="0" borderId="0" xfId="1" applyNumberFormat="1" applyFont="1"/>
    <xf numFmtId="164" fontId="11" fillId="0" borderId="2" xfId="1" applyNumberFormat="1" applyFont="1" applyBorder="1"/>
    <xf numFmtId="0" fontId="13" fillId="0" borderId="2" xfId="1" applyFont="1" applyBorder="1"/>
    <xf numFmtId="164" fontId="13" fillId="0" borderId="2" xfId="1" applyNumberFormat="1" applyFont="1" applyBorder="1"/>
    <xf numFmtId="0" fontId="11" fillId="0" borderId="0" xfId="1" applyFont="1"/>
    <xf numFmtId="0" fontId="12" fillId="0" borderId="2" xfId="3" applyFont="1" applyBorder="1"/>
    <xf numFmtId="164" fontId="12" fillId="0" borderId="0" xfId="1" applyNumberFormat="1" applyFont="1" applyAlignment="1"/>
    <xf numFmtId="164" fontId="11" fillId="0" borderId="2" xfId="1" applyNumberFormat="1" applyFont="1" applyBorder="1" applyAlignment="1"/>
    <xf numFmtId="164" fontId="12" fillId="0" borderId="2" xfId="1" applyNumberFormat="1" applyFont="1" applyBorder="1" applyAlignment="1"/>
    <xf numFmtId="0" fontId="12" fillId="0" borderId="1" xfId="1" applyFont="1" applyBorder="1"/>
    <xf numFmtId="164" fontId="12" fillId="0" borderId="1" xfId="1" applyNumberFormat="1" applyFont="1" applyBorder="1"/>
    <xf numFmtId="164" fontId="12" fillId="0" borderId="2" xfId="3" applyNumberFormat="1" applyFont="1" applyBorder="1"/>
    <xf numFmtId="0" fontId="2" fillId="0" borderId="0" xfId="1" applyFont="1" applyFill="1"/>
    <xf numFmtId="0" fontId="14" fillId="0" borderId="0" xfId="6"/>
    <xf numFmtId="0" fontId="14" fillId="0" borderId="0" xfId="6" applyAlignment="1">
      <alignment horizontal="center"/>
    </xf>
    <xf numFmtId="0" fontId="2" fillId="0" borderId="0" xfId="6" applyFont="1"/>
    <xf numFmtId="1" fontId="14" fillId="0" borderId="0" xfId="6" applyNumberFormat="1" applyAlignment="1">
      <alignment horizontal="center"/>
    </xf>
    <xf numFmtId="1" fontId="9" fillId="0" borderId="0" xfId="6" applyNumberFormat="1" applyFont="1"/>
    <xf numFmtId="0" fontId="5" fillId="0" borderId="0" xfId="6" applyFont="1"/>
    <xf numFmtId="0" fontId="4" fillId="0" borderId="0" xfId="6" applyFont="1"/>
    <xf numFmtId="0" fontId="3" fillId="0" borderId="2" xfId="6" applyFont="1" applyBorder="1" applyAlignment="1">
      <alignment horizontal="center"/>
    </xf>
    <xf numFmtId="0" fontId="4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14" fillId="0" borderId="0" xfId="6" applyFill="1"/>
    <xf numFmtId="0" fontId="14" fillId="0" borderId="0" xfId="6" applyFill="1" applyAlignment="1">
      <alignment horizontal="center"/>
    </xf>
    <xf numFmtId="0" fontId="14" fillId="0" borderId="0" xfId="6" applyFont="1"/>
    <xf numFmtId="0" fontId="4" fillId="0" borderId="0" xfId="6" applyFont="1" applyFill="1"/>
    <xf numFmtId="0" fontId="14" fillId="0" borderId="0" xfId="6" applyFont="1" applyFill="1" applyAlignment="1">
      <alignment horizontal="center"/>
    </xf>
    <xf numFmtId="0" fontId="14" fillId="0" borderId="0" xfId="6" applyFill="1" applyAlignment="1"/>
    <xf numFmtId="0" fontId="14" fillId="0" borderId="0" xfId="6" applyAlignment="1"/>
    <xf numFmtId="0" fontId="1" fillId="0" borderId="0" xfId="6" applyFont="1"/>
    <xf numFmtId="0" fontId="1" fillId="0" borderId="0" xfId="6" applyFont="1" applyFill="1"/>
    <xf numFmtId="0" fontId="1" fillId="0" borderId="0" xfId="6" applyFont="1" applyFill="1" applyAlignment="1">
      <alignment horizontal="center"/>
    </xf>
    <xf numFmtId="0" fontId="4" fillId="0" borderId="0" xfId="6" applyFont="1" applyAlignment="1"/>
    <xf numFmtId="0" fontId="2" fillId="0" borderId="0" xfId="6" applyNumberFormat="1" applyFont="1" applyFill="1" applyBorder="1" applyAlignment="1" applyProtection="1">
      <alignment horizontal="center"/>
      <protection locked="0"/>
    </xf>
    <xf numFmtId="0" fontId="2" fillId="0" borderId="0" xfId="6" applyNumberFormat="1" applyFont="1" applyFill="1" applyBorder="1" applyAlignment="1" applyProtection="1">
      <protection locked="0"/>
    </xf>
    <xf numFmtId="0" fontId="4" fillId="0" borderId="0" xfId="0" applyFont="1"/>
    <xf numFmtId="0" fontId="4" fillId="0" borderId="2" xfId="0" applyFont="1" applyBorder="1"/>
    <xf numFmtId="0" fontId="0" fillId="0" borderId="2" xfId="0" applyBorder="1"/>
    <xf numFmtId="164" fontId="0" fillId="0" borderId="2" xfId="0" applyNumberFormat="1" applyBorder="1"/>
    <xf numFmtId="164" fontId="0" fillId="0" borderId="0" xfId="0" applyNumberFormat="1"/>
    <xf numFmtId="164" fontId="4" fillId="0" borderId="2" xfId="0" applyNumberFormat="1" applyFont="1" applyBorder="1"/>
    <xf numFmtId="0" fontId="13" fillId="0" borderId="2" xfId="0" applyFont="1" applyBorder="1"/>
    <xf numFmtId="164" fontId="13" fillId="0" borderId="2" xfId="0" applyNumberFormat="1" applyFont="1" applyBorder="1"/>
    <xf numFmtId="164" fontId="0" fillId="0" borderId="0" xfId="0" applyNumberFormat="1" applyAlignment="1"/>
    <xf numFmtId="164" fontId="4" fillId="0" borderId="2" xfId="0" applyNumberFormat="1" applyFont="1" applyBorder="1" applyAlignment="1"/>
    <xf numFmtId="164" fontId="13" fillId="0" borderId="2" xfId="0" applyNumberFormat="1" applyFont="1" applyBorder="1" applyAlignment="1"/>
    <xf numFmtId="0" fontId="0" fillId="0" borderId="1" xfId="0" applyBorder="1"/>
    <xf numFmtId="0" fontId="13" fillId="0" borderId="1" xfId="0" applyFont="1" applyBorder="1"/>
    <xf numFmtId="164" fontId="13" fillId="0" borderId="1" xfId="0" applyNumberFormat="1" applyFont="1" applyBorder="1"/>
    <xf numFmtId="0" fontId="2" fillId="0" borderId="0" xfId="1" applyNumberFormat="1" applyFont="1" applyFill="1" applyBorder="1" applyAlignment="1" applyProtection="1">
      <alignment horizontal="center"/>
      <protection locked="0"/>
    </xf>
    <xf numFmtId="15" fontId="6" fillId="0" borderId="0" xfId="1" applyNumberFormat="1" applyFont="1" applyAlignment="1"/>
    <xf numFmtId="0" fontId="7" fillId="0" borderId="0" xfId="1" applyFont="1" applyAlignment="1"/>
  </cellXfs>
  <cellStyles count="7">
    <cellStyle name="Comma 2" xfId="2"/>
    <cellStyle name="Comma 2 2" xfId="4"/>
    <cellStyle name="Normal" xfId="0" builtinId="0"/>
    <cellStyle name="Normal 2" xfId="1"/>
    <cellStyle name="Normal 2 2" xfId="3"/>
    <cellStyle name="Normal 3" xfId="5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718/180310%20Cross%20Country%20Model%201718%20race%206%20Final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718/180310%20Cross%20Country%20Model%201718%20race%206%20Final%2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718/180310%20Cross%20Country%20Model%201718%20race%206%20Fina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-Wad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2017/18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5">
          <cell r="J5" t="str">
            <v>TOT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1">
          <cell r="D41" t="str">
            <v>NS</v>
          </cell>
        </row>
        <row r="56">
          <cell r="D56">
            <v>4</v>
          </cell>
        </row>
      </sheetData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-Wad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2017/18</v>
          </cell>
        </row>
      </sheetData>
      <sheetData sheetId="1"/>
      <sheetData sheetId="2"/>
      <sheetData sheetId="3"/>
      <sheetData sheetId="4"/>
      <sheetData sheetId="5"/>
      <sheetData sheetId="6">
        <row r="5">
          <cell r="J5" t="str">
            <v>TOT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1">
          <cell r="D41" t="str">
            <v>NS</v>
          </cell>
        </row>
        <row r="56">
          <cell r="D56">
            <v>4</v>
          </cell>
        </row>
      </sheetData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-Wad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41">
          <cell r="D41" t="str">
            <v>NS</v>
          </cell>
        </row>
        <row r="56">
          <cell r="D56">
            <v>4</v>
          </cell>
        </row>
      </sheetData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">
    <tabColor rgb="FF00B050"/>
  </sheetPr>
  <dimension ref="A1:J187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5"/>
  <cols>
    <col min="1" max="1" width="9.5703125" style="2" bestFit="1" customWidth="1"/>
    <col min="2" max="2" width="9.140625" style="2"/>
    <col min="3" max="3" width="21" style="2" customWidth="1"/>
    <col min="4" max="4" width="9.140625" style="4"/>
    <col min="5" max="16384" width="9.140625" style="2"/>
  </cols>
  <sheetData>
    <row r="1" spans="1:10">
      <c r="A1" s="1" t="s">
        <v>707</v>
      </c>
      <c r="C1" s="3"/>
    </row>
    <row r="2" spans="1:10">
      <c r="A2" s="6">
        <v>43170</v>
      </c>
    </row>
    <row r="3" spans="1:10">
      <c r="C3" s="3"/>
    </row>
    <row r="4" spans="1:10">
      <c r="A4" s="7" t="s">
        <v>0</v>
      </c>
    </row>
    <row r="6" spans="1:10" ht="12.75">
      <c r="A6" s="7" t="s">
        <v>1</v>
      </c>
      <c r="B6" s="8" t="s">
        <v>2</v>
      </c>
      <c r="C6" s="7" t="s">
        <v>3</v>
      </c>
      <c r="D6" s="9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/>
    </row>
    <row r="7" spans="1:10">
      <c r="A7" s="2">
        <v>1059</v>
      </c>
      <c r="B7" s="2">
        <v>1</v>
      </c>
      <c r="C7" s="2" t="s">
        <v>10</v>
      </c>
      <c r="D7" s="4">
        <v>33.04</v>
      </c>
      <c r="E7" s="2" t="s">
        <v>11</v>
      </c>
      <c r="F7" s="2" t="s">
        <v>12</v>
      </c>
      <c r="G7" s="2">
        <v>200</v>
      </c>
      <c r="H7" s="2" t="s">
        <v>13</v>
      </c>
      <c r="I7" s="2">
        <v>1</v>
      </c>
    </row>
    <row r="8" spans="1:10">
      <c r="A8" s="2">
        <v>1111</v>
      </c>
      <c r="B8" s="2">
        <v>2</v>
      </c>
      <c r="C8" s="2" t="s">
        <v>14</v>
      </c>
      <c r="D8" s="4">
        <v>33.17</v>
      </c>
      <c r="E8" s="2" t="s">
        <v>15</v>
      </c>
      <c r="F8" s="2" t="s">
        <v>16</v>
      </c>
      <c r="G8" s="2">
        <v>199</v>
      </c>
      <c r="H8" s="2" t="s">
        <v>17</v>
      </c>
      <c r="I8" s="2">
        <v>2</v>
      </c>
    </row>
    <row r="9" spans="1:10">
      <c r="A9" s="2">
        <v>163</v>
      </c>
      <c r="B9" s="2">
        <v>3</v>
      </c>
      <c r="C9" s="2" t="s">
        <v>18</v>
      </c>
      <c r="D9" s="4">
        <v>33.18</v>
      </c>
      <c r="E9" s="2" t="s">
        <v>19</v>
      </c>
      <c r="F9" s="2" t="s">
        <v>20</v>
      </c>
      <c r="G9" s="2">
        <v>198</v>
      </c>
      <c r="H9" s="2" t="s">
        <v>13</v>
      </c>
      <c r="I9" s="2">
        <v>3</v>
      </c>
    </row>
    <row r="10" spans="1:10">
      <c r="A10" s="2">
        <v>1113</v>
      </c>
      <c r="B10" s="2">
        <v>4</v>
      </c>
      <c r="C10" s="2" t="s">
        <v>21</v>
      </c>
      <c r="D10" s="4">
        <v>33.19</v>
      </c>
      <c r="E10" s="2" t="s">
        <v>22</v>
      </c>
      <c r="F10" s="2" t="s">
        <v>16</v>
      </c>
      <c r="G10" s="2">
        <v>197</v>
      </c>
      <c r="H10" s="2" t="s">
        <v>17</v>
      </c>
      <c r="I10" s="2">
        <v>4</v>
      </c>
    </row>
    <row r="11" spans="1:10">
      <c r="A11" s="2">
        <v>223</v>
      </c>
      <c r="B11" s="2">
        <v>5</v>
      </c>
      <c r="C11" s="2" t="s">
        <v>23</v>
      </c>
      <c r="D11" s="4">
        <v>33.21</v>
      </c>
      <c r="E11" s="2" t="s">
        <v>11</v>
      </c>
      <c r="F11" s="2" t="s">
        <v>24</v>
      </c>
      <c r="G11" s="2">
        <v>200</v>
      </c>
      <c r="H11" s="2" t="s">
        <v>25</v>
      </c>
      <c r="I11" s="2">
        <v>5</v>
      </c>
    </row>
    <row r="12" spans="1:10">
      <c r="A12" s="2">
        <v>283</v>
      </c>
      <c r="B12" s="2">
        <v>6</v>
      </c>
      <c r="C12" s="2" t="s">
        <v>26</v>
      </c>
      <c r="D12" s="4">
        <v>33.22</v>
      </c>
      <c r="E12" s="2" t="s">
        <v>22</v>
      </c>
      <c r="F12" s="2" t="s">
        <v>16</v>
      </c>
      <c r="G12" s="2">
        <v>196</v>
      </c>
      <c r="H12" s="2" t="s">
        <v>27</v>
      </c>
      <c r="I12" s="2">
        <v>6</v>
      </c>
    </row>
    <row r="13" spans="1:10">
      <c r="A13" s="2">
        <v>319</v>
      </c>
      <c r="B13" s="2">
        <v>7</v>
      </c>
      <c r="C13" s="2" t="s">
        <v>28</v>
      </c>
      <c r="D13" s="4">
        <v>33.270000000000003</v>
      </c>
      <c r="E13" s="2" t="s">
        <v>29</v>
      </c>
      <c r="F13" s="2" t="s">
        <v>16</v>
      </c>
      <c r="G13" s="2">
        <v>195</v>
      </c>
      <c r="H13" s="2" t="s">
        <v>17</v>
      </c>
      <c r="I13" s="2">
        <v>7</v>
      </c>
    </row>
    <row r="14" spans="1:10">
      <c r="A14" s="2">
        <v>1107</v>
      </c>
      <c r="B14" s="2">
        <v>8</v>
      </c>
      <c r="C14" s="2" t="s">
        <v>30</v>
      </c>
      <c r="D14" s="4">
        <v>33.29</v>
      </c>
      <c r="E14" s="2" t="s">
        <v>29</v>
      </c>
      <c r="F14" s="2" t="s">
        <v>16</v>
      </c>
      <c r="G14" s="2">
        <v>194</v>
      </c>
      <c r="H14" s="2" t="s">
        <v>27</v>
      </c>
      <c r="I14" s="2">
        <v>8</v>
      </c>
    </row>
    <row r="15" spans="1:10">
      <c r="A15" s="2">
        <v>1061</v>
      </c>
      <c r="B15" s="2">
        <v>9</v>
      </c>
      <c r="C15" s="2" t="s">
        <v>31</v>
      </c>
      <c r="D15" s="4">
        <v>33.32</v>
      </c>
      <c r="E15" s="2" t="s">
        <v>19</v>
      </c>
      <c r="F15" s="2" t="s">
        <v>12</v>
      </c>
      <c r="G15" s="2">
        <v>193</v>
      </c>
      <c r="H15" s="2" t="s">
        <v>32</v>
      </c>
      <c r="I15" s="2">
        <v>9</v>
      </c>
    </row>
    <row r="16" spans="1:10">
      <c r="A16" s="2">
        <v>1080</v>
      </c>
      <c r="B16" s="2">
        <v>10</v>
      </c>
      <c r="C16" s="2" t="s">
        <v>33</v>
      </c>
      <c r="D16" s="4">
        <v>33.32</v>
      </c>
      <c r="E16" s="2" t="s">
        <v>34</v>
      </c>
      <c r="F16" s="2" t="s">
        <v>16</v>
      </c>
      <c r="G16" s="2">
        <v>192</v>
      </c>
      <c r="H16" s="2" t="s">
        <v>17</v>
      </c>
      <c r="I16" s="2">
        <v>10</v>
      </c>
    </row>
    <row r="17" spans="1:9">
      <c r="A17" s="2">
        <v>343</v>
      </c>
      <c r="B17" s="2">
        <v>11</v>
      </c>
      <c r="C17" s="2" t="s">
        <v>35</v>
      </c>
      <c r="D17" s="4">
        <v>33.32</v>
      </c>
      <c r="E17" s="2" t="s">
        <v>36</v>
      </c>
      <c r="F17" s="2" t="s">
        <v>16</v>
      </c>
      <c r="G17" s="2">
        <v>191</v>
      </c>
      <c r="H17" s="2" t="s">
        <v>17</v>
      </c>
      <c r="I17" s="2">
        <v>11</v>
      </c>
    </row>
    <row r="18" spans="1:9">
      <c r="A18" s="2">
        <v>301</v>
      </c>
      <c r="B18" s="2">
        <v>12</v>
      </c>
      <c r="C18" s="2" t="s">
        <v>37</v>
      </c>
      <c r="D18" s="4">
        <v>33.409999999999997</v>
      </c>
      <c r="E18" s="2" t="s">
        <v>29</v>
      </c>
      <c r="F18" s="2" t="s">
        <v>12</v>
      </c>
      <c r="G18" s="2">
        <v>190</v>
      </c>
      <c r="H18" s="2" t="s">
        <v>13</v>
      </c>
      <c r="I18" s="2">
        <v>12</v>
      </c>
    </row>
    <row r="19" spans="1:9">
      <c r="A19" s="2">
        <v>122</v>
      </c>
      <c r="B19" s="2">
        <v>13</v>
      </c>
      <c r="C19" s="2" t="s">
        <v>38</v>
      </c>
      <c r="D19" s="4">
        <v>33.57</v>
      </c>
      <c r="E19" s="2" t="s">
        <v>39</v>
      </c>
      <c r="F19" s="2" t="s">
        <v>16</v>
      </c>
      <c r="G19" s="2">
        <v>189</v>
      </c>
      <c r="H19" s="2" t="s">
        <v>17</v>
      </c>
      <c r="I19" s="2">
        <v>13</v>
      </c>
    </row>
    <row r="20" spans="1:9">
      <c r="A20" s="2">
        <v>20</v>
      </c>
      <c r="B20" s="2">
        <v>14</v>
      </c>
      <c r="C20" s="2" t="s">
        <v>40</v>
      </c>
      <c r="D20" s="4">
        <v>34.14</v>
      </c>
      <c r="E20" s="2" t="s">
        <v>22</v>
      </c>
      <c r="F20" s="2" t="s">
        <v>16</v>
      </c>
      <c r="G20" s="2">
        <v>188</v>
      </c>
      <c r="H20" s="2" t="s">
        <v>41</v>
      </c>
      <c r="I20" s="2">
        <v>14</v>
      </c>
    </row>
    <row r="21" spans="1:9">
      <c r="A21" s="2">
        <v>323</v>
      </c>
      <c r="B21" s="2">
        <v>15</v>
      </c>
      <c r="C21" s="2" t="s">
        <v>42</v>
      </c>
      <c r="D21" s="4">
        <v>34.33</v>
      </c>
      <c r="E21" s="2" t="s">
        <v>29</v>
      </c>
      <c r="F21" s="2" t="s">
        <v>43</v>
      </c>
      <c r="G21" s="2">
        <v>187</v>
      </c>
      <c r="H21" s="2" t="s">
        <v>44</v>
      </c>
      <c r="I21" s="2">
        <v>15</v>
      </c>
    </row>
    <row r="22" spans="1:9">
      <c r="A22" s="2">
        <v>1083</v>
      </c>
      <c r="B22" s="2">
        <v>16</v>
      </c>
      <c r="C22" s="2" t="s">
        <v>45</v>
      </c>
      <c r="D22" s="4">
        <v>35.51</v>
      </c>
      <c r="E22" s="2" t="s">
        <v>39</v>
      </c>
      <c r="F22" s="2" t="s">
        <v>16</v>
      </c>
      <c r="G22" s="2">
        <v>186</v>
      </c>
      <c r="H22" s="2" t="s">
        <v>27</v>
      </c>
      <c r="I22" s="2">
        <v>16</v>
      </c>
    </row>
    <row r="23" spans="1:9">
      <c r="A23" s="2">
        <v>317</v>
      </c>
      <c r="B23" s="2">
        <v>17</v>
      </c>
      <c r="C23" s="2" t="s">
        <v>46</v>
      </c>
      <c r="D23" s="4">
        <v>35.53</v>
      </c>
      <c r="E23" s="2" t="s">
        <v>29</v>
      </c>
      <c r="F23" s="2" t="s">
        <v>12</v>
      </c>
      <c r="G23" s="2">
        <v>185</v>
      </c>
      <c r="H23" s="2" t="s">
        <v>32</v>
      </c>
      <c r="I23" s="2">
        <v>17</v>
      </c>
    </row>
    <row r="24" spans="1:9">
      <c r="A24" s="2">
        <v>119</v>
      </c>
      <c r="B24" s="2">
        <v>18</v>
      </c>
      <c r="C24" s="2" t="s">
        <v>47</v>
      </c>
      <c r="D24" s="4">
        <v>35.549999999999997</v>
      </c>
      <c r="E24" s="2" t="s">
        <v>39</v>
      </c>
      <c r="F24" s="2" t="s">
        <v>16</v>
      </c>
      <c r="G24" s="2">
        <v>184</v>
      </c>
      <c r="H24" s="2" t="s">
        <v>41</v>
      </c>
      <c r="I24" s="2">
        <v>18</v>
      </c>
    </row>
    <row r="25" spans="1:9">
      <c r="A25" s="2">
        <v>1058</v>
      </c>
      <c r="B25" s="2">
        <v>19</v>
      </c>
      <c r="C25" s="2" t="s">
        <v>48</v>
      </c>
      <c r="D25" s="4">
        <v>35.56</v>
      </c>
      <c r="E25" s="2" t="s">
        <v>34</v>
      </c>
      <c r="F25" s="2" t="s">
        <v>49</v>
      </c>
      <c r="G25" s="2">
        <v>183</v>
      </c>
      <c r="H25" s="2" t="s">
        <v>44</v>
      </c>
      <c r="I25" s="2">
        <v>19</v>
      </c>
    </row>
    <row r="26" spans="1:9">
      <c r="A26" s="2">
        <v>331</v>
      </c>
      <c r="B26" s="2">
        <v>20</v>
      </c>
      <c r="C26" s="2" t="s">
        <v>50</v>
      </c>
      <c r="D26" s="4">
        <v>35.590000000000003</v>
      </c>
      <c r="E26" s="2" t="s">
        <v>29</v>
      </c>
      <c r="F26" s="2" t="s">
        <v>16</v>
      </c>
      <c r="G26" s="2">
        <v>182</v>
      </c>
      <c r="H26" s="2" t="s">
        <v>41</v>
      </c>
      <c r="I26" s="2">
        <v>20</v>
      </c>
    </row>
    <row r="27" spans="1:9">
      <c r="A27" s="2">
        <v>177</v>
      </c>
      <c r="B27" s="2">
        <v>21</v>
      </c>
      <c r="C27" s="2" t="s">
        <v>51</v>
      </c>
      <c r="D27" s="4">
        <v>36</v>
      </c>
      <c r="E27" s="2" t="s">
        <v>19</v>
      </c>
      <c r="F27" s="2" t="s">
        <v>52</v>
      </c>
      <c r="G27" s="2">
        <v>199</v>
      </c>
      <c r="H27" s="2" t="s">
        <v>53</v>
      </c>
      <c r="I27" s="2">
        <v>21</v>
      </c>
    </row>
    <row r="28" spans="1:9">
      <c r="A28" s="2">
        <v>219</v>
      </c>
      <c r="B28" s="2">
        <v>22</v>
      </c>
      <c r="C28" s="2" t="s">
        <v>54</v>
      </c>
      <c r="D28" s="4">
        <v>36.03</v>
      </c>
      <c r="E28" s="2" t="s">
        <v>15</v>
      </c>
      <c r="F28" s="2" t="s">
        <v>16</v>
      </c>
      <c r="G28" s="2">
        <v>181</v>
      </c>
      <c r="H28" s="2" t="s">
        <v>27</v>
      </c>
      <c r="I28" s="2">
        <v>22</v>
      </c>
    </row>
    <row r="29" spans="1:9">
      <c r="A29" s="2">
        <v>1096</v>
      </c>
      <c r="B29" s="2">
        <v>23</v>
      </c>
      <c r="C29" s="2" t="s">
        <v>55</v>
      </c>
      <c r="D29" s="4">
        <v>36.04</v>
      </c>
      <c r="E29" s="2" t="s">
        <v>56</v>
      </c>
      <c r="F29" s="2" t="s">
        <v>16</v>
      </c>
      <c r="G29" s="2" t="s">
        <v>56</v>
      </c>
      <c r="H29" s="2" t="s">
        <v>56</v>
      </c>
      <c r="I29" s="2" t="s">
        <v>56</v>
      </c>
    </row>
    <row r="30" spans="1:9">
      <c r="A30" s="2">
        <v>110</v>
      </c>
      <c r="B30" s="2">
        <v>24</v>
      </c>
      <c r="C30" s="2" t="s">
        <v>57</v>
      </c>
      <c r="D30" s="4">
        <v>36.090000000000003</v>
      </c>
      <c r="E30" s="2" t="s">
        <v>39</v>
      </c>
      <c r="F30" s="2" t="s">
        <v>43</v>
      </c>
      <c r="G30" s="2">
        <v>180</v>
      </c>
      <c r="H30" s="2" t="s">
        <v>44</v>
      </c>
      <c r="I30" s="2">
        <v>23</v>
      </c>
    </row>
    <row r="31" spans="1:9">
      <c r="A31" s="2">
        <v>49</v>
      </c>
      <c r="B31" s="2">
        <v>25</v>
      </c>
      <c r="C31" s="2" t="s">
        <v>58</v>
      </c>
      <c r="D31" s="4">
        <v>36.1</v>
      </c>
      <c r="E31" s="2" t="s">
        <v>39</v>
      </c>
      <c r="F31" s="2" t="s">
        <v>43</v>
      </c>
      <c r="G31" s="2">
        <v>179</v>
      </c>
      <c r="H31" s="2" t="s">
        <v>13</v>
      </c>
      <c r="I31" s="2">
        <v>24</v>
      </c>
    </row>
    <row r="32" spans="1:9">
      <c r="A32" s="2">
        <v>108</v>
      </c>
      <c r="B32" s="2">
        <v>26</v>
      </c>
      <c r="C32" s="2" t="s">
        <v>59</v>
      </c>
      <c r="D32" s="4">
        <v>36.200000000000003</v>
      </c>
      <c r="E32" s="2" t="s">
        <v>39</v>
      </c>
      <c r="F32" s="2" t="s">
        <v>12</v>
      </c>
      <c r="G32" s="2">
        <v>178</v>
      </c>
      <c r="H32" s="2" t="s">
        <v>32</v>
      </c>
      <c r="I32" s="2">
        <v>25</v>
      </c>
    </row>
    <row r="33" spans="1:9">
      <c r="A33" s="2">
        <v>268</v>
      </c>
      <c r="B33" s="2">
        <v>27</v>
      </c>
      <c r="C33" s="2" t="s">
        <v>60</v>
      </c>
      <c r="D33" s="4">
        <v>36.21</v>
      </c>
      <c r="E33" s="2" t="s">
        <v>11</v>
      </c>
      <c r="F33" s="2" t="s">
        <v>43</v>
      </c>
      <c r="G33" s="2">
        <v>177</v>
      </c>
      <c r="H33" s="2" t="s">
        <v>44</v>
      </c>
      <c r="I33" s="2">
        <v>26</v>
      </c>
    </row>
    <row r="34" spans="1:9">
      <c r="A34" s="2">
        <v>305</v>
      </c>
      <c r="B34" s="2">
        <v>28</v>
      </c>
      <c r="C34" s="2" t="s">
        <v>61</v>
      </c>
      <c r="D34" s="4">
        <v>36.24</v>
      </c>
      <c r="E34" s="2" t="s">
        <v>29</v>
      </c>
      <c r="F34" s="2" t="s">
        <v>20</v>
      </c>
      <c r="G34" s="2">
        <v>176</v>
      </c>
      <c r="H34" s="2" t="s">
        <v>62</v>
      </c>
      <c r="I34" s="2">
        <v>27</v>
      </c>
    </row>
    <row r="35" spans="1:9">
      <c r="A35" s="2">
        <v>259</v>
      </c>
      <c r="B35" s="2">
        <v>29</v>
      </c>
      <c r="C35" s="2" t="s">
        <v>63</v>
      </c>
      <c r="D35" s="4">
        <v>36.39</v>
      </c>
      <c r="E35" s="2" t="s">
        <v>11</v>
      </c>
      <c r="F35" s="2" t="s">
        <v>64</v>
      </c>
      <c r="G35" s="2">
        <v>175</v>
      </c>
      <c r="H35" s="2" t="s">
        <v>65</v>
      </c>
      <c r="I35" s="2">
        <v>28</v>
      </c>
    </row>
    <row r="36" spans="1:9">
      <c r="A36" s="2">
        <v>13</v>
      </c>
      <c r="B36" s="2">
        <v>30</v>
      </c>
      <c r="C36" s="2" t="s">
        <v>66</v>
      </c>
      <c r="D36" s="4">
        <v>36.47</v>
      </c>
      <c r="E36" s="2" t="s">
        <v>34</v>
      </c>
      <c r="F36" s="2" t="s">
        <v>16</v>
      </c>
      <c r="G36" s="2">
        <v>174</v>
      </c>
      <c r="H36" s="2" t="s">
        <v>27</v>
      </c>
      <c r="I36" s="2">
        <v>29</v>
      </c>
    </row>
    <row r="37" spans="1:9">
      <c r="A37" s="2">
        <v>42</v>
      </c>
      <c r="B37" s="2">
        <v>31</v>
      </c>
      <c r="C37" s="2" t="s">
        <v>67</v>
      </c>
      <c r="D37" s="4">
        <v>37.299999999999997</v>
      </c>
      <c r="E37" s="2" t="s">
        <v>39</v>
      </c>
      <c r="F37" s="2" t="s">
        <v>20</v>
      </c>
      <c r="G37" s="2">
        <v>173</v>
      </c>
      <c r="H37" s="2" t="s">
        <v>62</v>
      </c>
      <c r="I37" s="2">
        <v>30</v>
      </c>
    </row>
    <row r="38" spans="1:9">
      <c r="A38" s="2">
        <v>183</v>
      </c>
      <c r="B38" s="2">
        <v>32</v>
      </c>
      <c r="C38" s="2" t="s">
        <v>68</v>
      </c>
      <c r="D38" s="4">
        <v>37.369999999999997</v>
      </c>
      <c r="E38" s="2" t="s">
        <v>19</v>
      </c>
      <c r="F38" s="2" t="s">
        <v>69</v>
      </c>
      <c r="G38" s="2">
        <v>198</v>
      </c>
      <c r="H38" s="2" t="s">
        <v>70</v>
      </c>
      <c r="I38" s="2">
        <v>31</v>
      </c>
    </row>
    <row r="39" spans="1:9">
      <c r="A39" s="2">
        <v>11</v>
      </c>
      <c r="B39" s="2">
        <v>33</v>
      </c>
      <c r="C39" s="2" t="s">
        <v>71</v>
      </c>
      <c r="D39" s="4">
        <v>37.43</v>
      </c>
      <c r="E39" s="2" t="s">
        <v>34</v>
      </c>
      <c r="F39" s="2" t="s">
        <v>16</v>
      </c>
      <c r="G39" s="2">
        <v>172</v>
      </c>
      <c r="H39" s="2" t="s">
        <v>41</v>
      </c>
      <c r="I39" s="2">
        <v>32</v>
      </c>
    </row>
    <row r="40" spans="1:9">
      <c r="A40" s="2">
        <v>207</v>
      </c>
      <c r="B40" s="2">
        <v>34</v>
      </c>
      <c r="C40" s="2" t="s">
        <v>72</v>
      </c>
      <c r="D40" s="4">
        <v>37.44</v>
      </c>
      <c r="E40" s="2" t="s">
        <v>15</v>
      </c>
      <c r="F40" s="2" t="s">
        <v>24</v>
      </c>
      <c r="G40" s="2">
        <v>197</v>
      </c>
      <c r="H40" s="2" t="s">
        <v>25</v>
      </c>
      <c r="I40" s="2">
        <v>33</v>
      </c>
    </row>
    <row r="41" spans="1:9">
      <c r="A41" s="2">
        <v>194</v>
      </c>
      <c r="B41" s="2">
        <v>35</v>
      </c>
      <c r="C41" s="2" t="s">
        <v>73</v>
      </c>
      <c r="D41" s="4">
        <v>37.450000000000003</v>
      </c>
      <c r="E41" s="2" t="s">
        <v>19</v>
      </c>
      <c r="F41" s="2" t="s">
        <v>64</v>
      </c>
      <c r="G41" s="2">
        <v>171</v>
      </c>
      <c r="H41" s="2" t="s">
        <v>65</v>
      </c>
      <c r="I41" s="2">
        <v>34</v>
      </c>
    </row>
    <row r="42" spans="1:9">
      <c r="A42" s="2">
        <v>229</v>
      </c>
      <c r="B42" s="2">
        <v>36</v>
      </c>
      <c r="C42" s="2" t="s">
        <v>74</v>
      </c>
      <c r="D42" s="4">
        <v>38.04</v>
      </c>
      <c r="E42" s="2" t="s">
        <v>11</v>
      </c>
      <c r="F42" s="2" t="s">
        <v>43</v>
      </c>
      <c r="G42" s="2">
        <v>170</v>
      </c>
      <c r="H42" s="2" t="s">
        <v>32</v>
      </c>
      <c r="I42" s="2">
        <v>35</v>
      </c>
    </row>
    <row r="43" spans="1:9">
      <c r="A43" s="2">
        <v>282</v>
      </c>
      <c r="B43" s="2">
        <v>37</v>
      </c>
      <c r="C43" s="2" t="s">
        <v>75</v>
      </c>
      <c r="D43" s="4">
        <v>38.049999999999997</v>
      </c>
      <c r="E43" s="2" t="s">
        <v>22</v>
      </c>
      <c r="F43" s="2" t="s">
        <v>16</v>
      </c>
      <c r="G43" s="2">
        <v>169</v>
      </c>
      <c r="H43" s="2" t="s">
        <v>76</v>
      </c>
      <c r="I43" s="2">
        <v>36</v>
      </c>
    </row>
    <row r="44" spans="1:9">
      <c r="A44" s="2">
        <v>220</v>
      </c>
      <c r="B44" s="2">
        <v>38</v>
      </c>
      <c r="C44" s="2" t="s">
        <v>77</v>
      </c>
      <c r="D44" s="4">
        <v>38.08</v>
      </c>
      <c r="E44" s="2" t="s">
        <v>15</v>
      </c>
      <c r="F44" s="2" t="s">
        <v>20</v>
      </c>
      <c r="G44" s="2">
        <v>168</v>
      </c>
      <c r="H44" s="2" t="s">
        <v>13</v>
      </c>
      <c r="I44" s="2">
        <v>37</v>
      </c>
    </row>
    <row r="45" spans="1:9">
      <c r="A45" s="2">
        <v>173</v>
      </c>
      <c r="B45" s="2">
        <v>39</v>
      </c>
      <c r="C45" s="2" t="s">
        <v>78</v>
      </c>
      <c r="D45" s="4">
        <v>38.19</v>
      </c>
      <c r="E45" s="2" t="s">
        <v>19</v>
      </c>
      <c r="F45" s="2" t="s">
        <v>49</v>
      </c>
      <c r="G45" s="2">
        <v>167</v>
      </c>
      <c r="H45" s="2" t="s">
        <v>44</v>
      </c>
      <c r="I45" s="2">
        <v>38</v>
      </c>
    </row>
    <row r="46" spans="1:9">
      <c r="A46" s="2">
        <v>1088</v>
      </c>
      <c r="B46" s="2">
        <v>40</v>
      </c>
      <c r="C46" s="2" t="s">
        <v>79</v>
      </c>
      <c r="D46" s="4">
        <v>38.28</v>
      </c>
      <c r="E46" s="2" t="s">
        <v>15</v>
      </c>
      <c r="F46" s="2" t="s">
        <v>16</v>
      </c>
      <c r="G46" s="2">
        <v>166</v>
      </c>
      <c r="H46" s="2" t="s">
        <v>41</v>
      </c>
      <c r="I46" s="2">
        <v>39</v>
      </c>
    </row>
    <row r="47" spans="1:9">
      <c r="A47" s="2">
        <v>62</v>
      </c>
      <c r="B47" s="2">
        <v>41</v>
      </c>
      <c r="C47" s="2" t="s">
        <v>80</v>
      </c>
      <c r="D47" s="4">
        <v>38.31</v>
      </c>
      <c r="E47" s="2" t="s">
        <v>81</v>
      </c>
      <c r="F47" s="2" t="s">
        <v>20</v>
      </c>
      <c r="G47" s="2">
        <v>165</v>
      </c>
      <c r="H47" s="2" t="s">
        <v>13</v>
      </c>
      <c r="I47" s="2">
        <v>40</v>
      </c>
    </row>
    <row r="48" spans="1:9">
      <c r="A48" s="2">
        <v>154</v>
      </c>
      <c r="B48" s="2">
        <v>42</v>
      </c>
      <c r="C48" s="2" t="s">
        <v>82</v>
      </c>
      <c r="D48" s="4">
        <v>38.32</v>
      </c>
      <c r="E48" s="2" t="s">
        <v>83</v>
      </c>
      <c r="F48" s="2" t="s">
        <v>12</v>
      </c>
      <c r="G48" s="2">
        <v>164</v>
      </c>
      <c r="H48" s="2" t="s">
        <v>13</v>
      </c>
      <c r="I48" s="2">
        <v>41</v>
      </c>
    </row>
    <row r="49" spans="1:9">
      <c r="A49" s="2">
        <v>97</v>
      </c>
      <c r="B49" s="2">
        <v>43</v>
      </c>
      <c r="C49" s="2" t="s">
        <v>84</v>
      </c>
      <c r="D49" s="4">
        <v>38.32</v>
      </c>
      <c r="E49" s="2" t="s">
        <v>39</v>
      </c>
      <c r="F49" s="2" t="s">
        <v>49</v>
      </c>
      <c r="G49" s="2">
        <v>163</v>
      </c>
      <c r="H49" s="2" t="s">
        <v>76</v>
      </c>
      <c r="I49" s="2">
        <v>42</v>
      </c>
    </row>
    <row r="50" spans="1:9">
      <c r="A50" s="2">
        <v>372</v>
      </c>
      <c r="B50" s="2">
        <v>44</v>
      </c>
      <c r="C50" s="2" t="s">
        <v>85</v>
      </c>
      <c r="D50" s="4">
        <v>38.409999999999997</v>
      </c>
      <c r="E50" s="2" t="s">
        <v>34</v>
      </c>
      <c r="F50" s="2" t="s">
        <v>43</v>
      </c>
      <c r="G50" s="2">
        <v>162</v>
      </c>
      <c r="H50" s="2" t="s">
        <v>13</v>
      </c>
      <c r="I50" s="2">
        <v>43</v>
      </c>
    </row>
    <row r="51" spans="1:9">
      <c r="A51" s="2">
        <v>307</v>
      </c>
      <c r="B51" s="2">
        <v>45</v>
      </c>
      <c r="C51" s="2" t="s">
        <v>86</v>
      </c>
      <c r="D51" s="4">
        <v>38.42</v>
      </c>
      <c r="E51" s="2" t="s">
        <v>29</v>
      </c>
      <c r="F51" s="2" t="s">
        <v>43</v>
      </c>
      <c r="G51" s="2">
        <v>161</v>
      </c>
      <c r="H51" s="2" t="s">
        <v>76</v>
      </c>
      <c r="I51" s="2">
        <v>44</v>
      </c>
    </row>
    <row r="52" spans="1:9">
      <c r="A52" s="2">
        <v>1117</v>
      </c>
      <c r="B52" s="2">
        <v>46</v>
      </c>
      <c r="C52" s="2" t="s">
        <v>87</v>
      </c>
      <c r="D52" s="4">
        <v>38.49</v>
      </c>
      <c r="E52" s="2" t="s">
        <v>56</v>
      </c>
      <c r="F52" s="2" t="s">
        <v>16</v>
      </c>
      <c r="G52" s="2" t="s">
        <v>56</v>
      </c>
      <c r="H52" s="2" t="s">
        <v>56</v>
      </c>
      <c r="I52" s="2" t="s">
        <v>56</v>
      </c>
    </row>
    <row r="53" spans="1:9">
      <c r="A53" s="2">
        <v>1079</v>
      </c>
      <c r="B53" s="2">
        <v>47</v>
      </c>
      <c r="C53" s="2" t="s">
        <v>88</v>
      </c>
      <c r="D53" s="4">
        <v>38.5</v>
      </c>
      <c r="E53" s="2" t="s">
        <v>34</v>
      </c>
      <c r="F53" s="2" t="s">
        <v>16</v>
      </c>
      <c r="G53" s="2">
        <v>160</v>
      </c>
      <c r="H53" s="2" t="s">
        <v>76</v>
      </c>
      <c r="I53" s="2">
        <v>45</v>
      </c>
    </row>
    <row r="54" spans="1:9">
      <c r="A54" s="2">
        <v>279</v>
      </c>
      <c r="B54" s="2">
        <v>48</v>
      </c>
      <c r="C54" s="2" t="s">
        <v>89</v>
      </c>
      <c r="D54" s="4">
        <v>38.54</v>
      </c>
      <c r="E54" s="2" t="s">
        <v>22</v>
      </c>
      <c r="F54" s="2" t="s">
        <v>16</v>
      </c>
      <c r="G54" s="2">
        <v>159</v>
      </c>
      <c r="H54" s="2" t="s">
        <v>90</v>
      </c>
      <c r="I54" s="2">
        <v>46</v>
      </c>
    </row>
    <row r="55" spans="1:9">
      <c r="A55" s="2">
        <v>1090</v>
      </c>
      <c r="B55" s="2">
        <v>49</v>
      </c>
      <c r="C55" s="2" t="s">
        <v>91</v>
      </c>
      <c r="D55" s="4">
        <v>39.020000000000003</v>
      </c>
      <c r="E55" s="2" t="s">
        <v>15</v>
      </c>
      <c r="F55" s="2" t="s">
        <v>43</v>
      </c>
      <c r="G55" s="2">
        <v>158</v>
      </c>
      <c r="H55" s="2" t="s">
        <v>44</v>
      </c>
      <c r="I55" s="2">
        <v>47</v>
      </c>
    </row>
    <row r="56" spans="1:9">
      <c r="A56" s="2">
        <v>23</v>
      </c>
      <c r="B56" s="2">
        <v>50</v>
      </c>
      <c r="C56" s="2" t="s">
        <v>92</v>
      </c>
      <c r="D56" s="4">
        <v>39.17</v>
      </c>
      <c r="E56" s="2" t="s">
        <v>22</v>
      </c>
      <c r="F56" s="2" t="s">
        <v>16</v>
      </c>
      <c r="G56" s="2">
        <v>157</v>
      </c>
      <c r="H56" s="2" t="s">
        <v>93</v>
      </c>
      <c r="I56" s="2">
        <v>48</v>
      </c>
    </row>
    <row r="57" spans="1:9">
      <c r="A57" s="2">
        <v>186</v>
      </c>
      <c r="B57" s="2">
        <v>51</v>
      </c>
      <c r="C57" s="2" t="s">
        <v>94</v>
      </c>
      <c r="D57" s="4">
        <v>39.31</v>
      </c>
      <c r="E57" s="2" t="s">
        <v>19</v>
      </c>
      <c r="F57" s="2" t="s">
        <v>20</v>
      </c>
      <c r="G57" s="2">
        <v>156</v>
      </c>
      <c r="H57" s="2" t="s">
        <v>62</v>
      </c>
      <c r="I57" s="2">
        <v>49</v>
      </c>
    </row>
    <row r="58" spans="1:9">
      <c r="A58" s="2">
        <v>359</v>
      </c>
      <c r="B58" s="2">
        <v>52</v>
      </c>
      <c r="C58" s="2" t="s">
        <v>95</v>
      </c>
      <c r="D58" s="4">
        <v>39.340000000000003</v>
      </c>
      <c r="E58" s="2" t="s">
        <v>36</v>
      </c>
      <c r="F58" s="2" t="s">
        <v>20</v>
      </c>
      <c r="G58" s="2">
        <v>155</v>
      </c>
      <c r="H58" s="2" t="s">
        <v>13</v>
      </c>
      <c r="I58" s="2">
        <v>50</v>
      </c>
    </row>
    <row r="59" spans="1:9">
      <c r="A59" s="2">
        <v>1069</v>
      </c>
      <c r="B59" s="2">
        <v>53</v>
      </c>
      <c r="C59" s="2" t="s">
        <v>96</v>
      </c>
      <c r="D59" s="4">
        <v>39.36</v>
      </c>
      <c r="E59" s="2" t="s">
        <v>34</v>
      </c>
      <c r="F59" s="2" t="s">
        <v>43</v>
      </c>
      <c r="G59" s="2">
        <v>154</v>
      </c>
      <c r="H59" s="2" t="s">
        <v>32</v>
      </c>
      <c r="I59" s="2">
        <v>51</v>
      </c>
    </row>
    <row r="60" spans="1:9">
      <c r="A60" s="2">
        <v>318</v>
      </c>
      <c r="B60" s="2">
        <v>54</v>
      </c>
      <c r="C60" s="2" t="s">
        <v>97</v>
      </c>
      <c r="D60" s="4">
        <v>39.43</v>
      </c>
      <c r="E60" s="2" t="s">
        <v>29</v>
      </c>
      <c r="F60" s="2" t="s">
        <v>52</v>
      </c>
      <c r="G60" s="2">
        <v>196</v>
      </c>
      <c r="H60" s="2" t="s">
        <v>53</v>
      </c>
      <c r="I60" s="2">
        <v>52</v>
      </c>
    </row>
    <row r="61" spans="1:9">
      <c r="A61" s="2">
        <v>308</v>
      </c>
      <c r="B61" s="2">
        <v>55</v>
      </c>
      <c r="C61" s="2" t="s">
        <v>98</v>
      </c>
      <c r="D61" s="4">
        <v>39.520000000000003</v>
      </c>
      <c r="E61" s="2" t="s">
        <v>29</v>
      </c>
      <c r="F61" s="2" t="s">
        <v>43</v>
      </c>
      <c r="G61" s="2">
        <v>153</v>
      </c>
      <c r="H61" s="2" t="s">
        <v>90</v>
      </c>
      <c r="I61" s="2">
        <v>53</v>
      </c>
    </row>
    <row r="62" spans="1:9">
      <c r="A62" s="2">
        <v>32</v>
      </c>
      <c r="B62" s="2">
        <v>56</v>
      </c>
      <c r="C62" s="2" t="s">
        <v>99</v>
      </c>
      <c r="D62" s="4">
        <v>40.01</v>
      </c>
      <c r="E62" s="2" t="s">
        <v>22</v>
      </c>
      <c r="F62" s="2" t="s">
        <v>12</v>
      </c>
      <c r="G62" s="2">
        <v>152</v>
      </c>
      <c r="H62" s="2" t="s">
        <v>13</v>
      </c>
      <c r="I62" s="2">
        <v>54</v>
      </c>
    </row>
    <row r="63" spans="1:9">
      <c r="A63" s="2">
        <v>37</v>
      </c>
      <c r="B63" s="2">
        <v>57</v>
      </c>
      <c r="C63" s="2" t="s">
        <v>100</v>
      </c>
      <c r="D63" s="4">
        <v>40.03</v>
      </c>
      <c r="E63" s="2" t="s">
        <v>22</v>
      </c>
      <c r="F63" s="2" t="s">
        <v>49</v>
      </c>
      <c r="G63" s="2">
        <v>151</v>
      </c>
      <c r="H63" s="2" t="s">
        <v>44</v>
      </c>
      <c r="I63" s="2">
        <v>55</v>
      </c>
    </row>
    <row r="64" spans="1:9">
      <c r="A64" s="2">
        <v>170</v>
      </c>
      <c r="B64" s="2">
        <v>58</v>
      </c>
      <c r="C64" s="2" t="s">
        <v>101</v>
      </c>
      <c r="D64" s="4">
        <v>40.06</v>
      </c>
      <c r="E64" s="2" t="s">
        <v>19</v>
      </c>
      <c r="F64" s="2" t="s">
        <v>49</v>
      </c>
      <c r="G64" s="2">
        <v>150</v>
      </c>
      <c r="H64" s="2" t="s">
        <v>17</v>
      </c>
      <c r="I64" s="2">
        <v>56</v>
      </c>
    </row>
    <row r="65" spans="1:9">
      <c r="A65" s="2">
        <v>1085</v>
      </c>
      <c r="B65" s="2">
        <v>59</v>
      </c>
      <c r="C65" s="2" t="s">
        <v>102</v>
      </c>
      <c r="D65" s="4">
        <v>40.1</v>
      </c>
      <c r="E65" s="2" t="s">
        <v>29</v>
      </c>
      <c r="F65" s="2" t="s">
        <v>16</v>
      </c>
      <c r="G65" s="2">
        <v>149</v>
      </c>
      <c r="H65" s="2" t="s">
        <v>93</v>
      </c>
      <c r="I65" s="2">
        <v>57</v>
      </c>
    </row>
    <row r="66" spans="1:9">
      <c r="A66" s="2">
        <v>1095</v>
      </c>
      <c r="B66" s="2">
        <v>60</v>
      </c>
      <c r="C66" s="2" t="s">
        <v>103</v>
      </c>
      <c r="D66" s="4">
        <v>40.119999999999997</v>
      </c>
      <c r="E66" s="2" t="s">
        <v>34</v>
      </c>
      <c r="F66" s="2" t="s">
        <v>43</v>
      </c>
      <c r="G66" s="2">
        <v>148</v>
      </c>
      <c r="H66" s="2" t="s">
        <v>62</v>
      </c>
      <c r="I66" s="2">
        <v>58</v>
      </c>
    </row>
    <row r="67" spans="1:9">
      <c r="A67" s="2">
        <v>1084</v>
      </c>
      <c r="B67" s="2">
        <v>61</v>
      </c>
      <c r="C67" s="2" t="s">
        <v>104</v>
      </c>
      <c r="D67" s="4">
        <v>40.299999999999997</v>
      </c>
      <c r="E67" s="2" t="s">
        <v>34</v>
      </c>
      <c r="F67" s="2" t="s">
        <v>16</v>
      </c>
      <c r="G67" s="2">
        <v>147</v>
      </c>
      <c r="H67" s="2" t="s">
        <v>90</v>
      </c>
      <c r="I67" s="2">
        <v>59</v>
      </c>
    </row>
    <row r="68" spans="1:9">
      <c r="A68" s="2">
        <v>43</v>
      </c>
      <c r="B68" s="2">
        <v>62</v>
      </c>
      <c r="C68" s="2" t="s">
        <v>105</v>
      </c>
      <c r="D68" s="4">
        <v>40.33</v>
      </c>
      <c r="E68" s="2" t="s">
        <v>39</v>
      </c>
      <c r="F68" s="2" t="s">
        <v>20</v>
      </c>
      <c r="G68" s="2">
        <v>146</v>
      </c>
      <c r="H68" s="2" t="s">
        <v>90</v>
      </c>
      <c r="I68" s="2">
        <v>60</v>
      </c>
    </row>
    <row r="69" spans="1:9">
      <c r="A69" s="2">
        <v>1092</v>
      </c>
      <c r="B69" s="2">
        <v>63</v>
      </c>
      <c r="C69" s="2" t="s">
        <v>106</v>
      </c>
      <c r="D69" s="4">
        <v>40.369999999999997</v>
      </c>
      <c r="E69" s="2" t="s">
        <v>34</v>
      </c>
      <c r="F69" s="2" t="s">
        <v>16</v>
      </c>
      <c r="G69" s="2">
        <v>145</v>
      </c>
      <c r="H69" s="2" t="s">
        <v>93</v>
      </c>
      <c r="I69" s="2">
        <v>61</v>
      </c>
    </row>
    <row r="70" spans="1:9">
      <c r="A70" s="2">
        <v>291</v>
      </c>
      <c r="B70" s="2">
        <v>64</v>
      </c>
      <c r="C70" s="2" t="s">
        <v>107</v>
      </c>
      <c r="D70" s="4">
        <v>40.549999999999997</v>
      </c>
      <c r="E70" s="2" t="s">
        <v>22</v>
      </c>
      <c r="F70" s="2" t="s">
        <v>20</v>
      </c>
      <c r="G70" s="2">
        <v>144</v>
      </c>
      <c r="H70" s="2" t="s">
        <v>32</v>
      </c>
      <c r="I70" s="2">
        <v>62</v>
      </c>
    </row>
    <row r="71" spans="1:9">
      <c r="A71" s="2">
        <v>322</v>
      </c>
      <c r="B71" s="2">
        <v>65</v>
      </c>
      <c r="C71" s="2" t="s">
        <v>108</v>
      </c>
      <c r="D71" s="4">
        <v>41.03</v>
      </c>
      <c r="E71" s="2" t="s">
        <v>29</v>
      </c>
      <c r="F71" s="2" t="s">
        <v>109</v>
      </c>
      <c r="G71" s="2">
        <v>195</v>
      </c>
      <c r="H71" s="2" t="s">
        <v>70</v>
      </c>
      <c r="I71" s="2">
        <v>63</v>
      </c>
    </row>
    <row r="72" spans="1:9">
      <c r="A72" s="2">
        <v>58</v>
      </c>
      <c r="B72" s="2">
        <v>66</v>
      </c>
      <c r="C72" s="2" t="s">
        <v>110</v>
      </c>
      <c r="D72" s="4">
        <v>41.23</v>
      </c>
      <c r="E72" s="2" t="s">
        <v>81</v>
      </c>
      <c r="F72" s="2" t="s">
        <v>43</v>
      </c>
      <c r="G72" s="2">
        <v>143</v>
      </c>
      <c r="H72" s="2" t="s">
        <v>44</v>
      </c>
      <c r="I72" s="2">
        <v>64</v>
      </c>
    </row>
    <row r="73" spans="1:9">
      <c r="A73" s="2">
        <v>280</v>
      </c>
      <c r="B73" s="2">
        <v>67</v>
      </c>
      <c r="C73" s="2" t="s">
        <v>111</v>
      </c>
      <c r="D73" s="4">
        <v>41.3</v>
      </c>
      <c r="E73" s="2" t="s">
        <v>22</v>
      </c>
      <c r="F73" s="2" t="s">
        <v>49</v>
      </c>
      <c r="G73" s="2">
        <v>142</v>
      </c>
      <c r="H73" s="2" t="s">
        <v>62</v>
      </c>
      <c r="I73" s="2">
        <v>65</v>
      </c>
    </row>
    <row r="74" spans="1:9">
      <c r="A74" s="2">
        <v>248</v>
      </c>
      <c r="B74" s="2">
        <v>68</v>
      </c>
      <c r="C74" s="2" t="s">
        <v>112</v>
      </c>
      <c r="D74" s="4">
        <v>41.34</v>
      </c>
      <c r="E74" s="2" t="s">
        <v>11</v>
      </c>
      <c r="F74" s="2" t="s">
        <v>43</v>
      </c>
      <c r="G74" s="2">
        <v>141</v>
      </c>
      <c r="H74" s="2" t="s">
        <v>62</v>
      </c>
      <c r="I74" s="2">
        <v>66</v>
      </c>
    </row>
    <row r="75" spans="1:9">
      <c r="A75" s="2">
        <v>316</v>
      </c>
      <c r="B75" s="2">
        <v>69</v>
      </c>
      <c r="C75" s="2" t="s">
        <v>113</v>
      </c>
      <c r="D75" s="4">
        <v>41.53</v>
      </c>
      <c r="E75" s="2" t="s">
        <v>29</v>
      </c>
      <c r="F75" s="2" t="s">
        <v>109</v>
      </c>
      <c r="G75" s="2">
        <v>194</v>
      </c>
      <c r="H75" s="2" t="s">
        <v>25</v>
      </c>
      <c r="I75" s="2">
        <v>67</v>
      </c>
    </row>
    <row r="76" spans="1:9">
      <c r="A76" s="2">
        <v>7</v>
      </c>
      <c r="B76" s="2">
        <v>70</v>
      </c>
      <c r="C76" s="2" t="s">
        <v>114</v>
      </c>
      <c r="D76" s="4">
        <v>41.54</v>
      </c>
      <c r="E76" s="2" t="s">
        <v>34</v>
      </c>
      <c r="F76" s="2" t="s">
        <v>16</v>
      </c>
      <c r="G76" s="2">
        <v>140</v>
      </c>
      <c r="H76" s="2" t="s">
        <v>115</v>
      </c>
      <c r="I76" s="2">
        <v>68</v>
      </c>
    </row>
    <row r="77" spans="1:9">
      <c r="A77" s="2">
        <v>112</v>
      </c>
      <c r="B77" s="2">
        <v>71</v>
      </c>
      <c r="C77" s="2" t="s">
        <v>116</v>
      </c>
      <c r="D77" s="4">
        <v>42.1</v>
      </c>
      <c r="E77" s="2" t="s">
        <v>39</v>
      </c>
      <c r="F77" s="2" t="s">
        <v>64</v>
      </c>
      <c r="G77" s="2">
        <v>139</v>
      </c>
      <c r="H77" s="2" t="s">
        <v>65</v>
      </c>
      <c r="I77" s="2">
        <v>69</v>
      </c>
    </row>
    <row r="78" spans="1:9">
      <c r="A78" s="2">
        <v>69</v>
      </c>
      <c r="B78" s="2">
        <v>72</v>
      </c>
      <c r="C78" s="2" t="s">
        <v>117</v>
      </c>
      <c r="D78" s="4">
        <v>42.26</v>
      </c>
      <c r="E78" s="2" t="s">
        <v>81</v>
      </c>
      <c r="F78" s="2" t="s">
        <v>20</v>
      </c>
      <c r="G78" s="2">
        <v>138</v>
      </c>
      <c r="H78" s="2" t="s">
        <v>32</v>
      </c>
      <c r="I78" s="2">
        <v>70</v>
      </c>
    </row>
    <row r="79" spans="1:9">
      <c r="A79" s="2">
        <v>80</v>
      </c>
      <c r="B79" s="2">
        <v>73</v>
      </c>
      <c r="C79" s="2" t="s">
        <v>118</v>
      </c>
      <c r="D79" s="4">
        <v>42.34</v>
      </c>
      <c r="E79" s="2" t="s">
        <v>81</v>
      </c>
      <c r="F79" s="2" t="s">
        <v>119</v>
      </c>
      <c r="G79" s="2">
        <v>137</v>
      </c>
      <c r="H79" s="2" t="s">
        <v>65</v>
      </c>
      <c r="I79" s="2">
        <v>71</v>
      </c>
    </row>
    <row r="80" spans="1:9">
      <c r="A80" s="2">
        <v>1073</v>
      </c>
      <c r="B80" s="2">
        <v>74</v>
      </c>
      <c r="C80" s="2" t="s">
        <v>120</v>
      </c>
      <c r="D80" s="4">
        <v>42.42</v>
      </c>
      <c r="E80" s="2" t="s">
        <v>11</v>
      </c>
      <c r="F80" s="2" t="s">
        <v>43</v>
      </c>
      <c r="G80" s="2">
        <v>136</v>
      </c>
      <c r="H80" s="2" t="s">
        <v>17</v>
      </c>
      <c r="I80" s="2">
        <v>72</v>
      </c>
    </row>
    <row r="81" spans="1:9">
      <c r="A81" s="2">
        <v>1101</v>
      </c>
      <c r="B81" s="2">
        <v>75</v>
      </c>
      <c r="C81" s="2" t="s">
        <v>121</v>
      </c>
      <c r="D81" s="4">
        <v>42.57</v>
      </c>
      <c r="E81" s="2" t="s">
        <v>11</v>
      </c>
      <c r="F81" s="2" t="s">
        <v>20</v>
      </c>
      <c r="G81" s="2">
        <v>135</v>
      </c>
      <c r="H81" s="2" t="s">
        <v>27</v>
      </c>
      <c r="I81" s="2">
        <v>73</v>
      </c>
    </row>
    <row r="82" spans="1:9">
      <c r="A82" s="2">
        <v>86</v>
      </c>
      <c r="B82" s="2">
        <v>76</v>
      </c>
      <c r="C82" s="2" t="s">
        <v>122</v>
      </c>
      <c r="D82" s="4">
        <v>43.01</v>
      </c>
      <c r="E82" s="2" t="s">
        <v>123</v>
      </c>
      <c r="F82" s="2" t="s">
        <v>20</v>
      </c>
      <c r="G82" s="2">
        <v>134</v>
      </c>
      <c r="H82" s="2" t="s">
        <v>13</v>
      </c>
      <c r="I82" s="2">
        <v>74</v>
      </c>
    </row>
    <row r="83" spans="1:9">
      <c r="A83" s="2">
        <v>116</v>
      </c>
      <c r="B83" s="2">
        <v>77</v>
      </c>
      <c r="C83" s="2" t="s">
        <v>124</v>
      </c>
      <c r="D83" s="4">
        <v>43.05</v>
      </c>
      <c r="E83" s="2" t="s">
        <v>39</v>
      </c>
      <c r="F83" s="2" t="s">
        <v>125</v>
      </c>
      <c r="G83" s="2">
        <v>193</v>
      </c>
      <c r="H83" s="2" t="s">
        <v>70</v>
      </c>
      <c r="I83" s="2">
        <v>75</v>
      </c>
    </row>
    <row r="84" spans="1:9">
      <c r="A84" s="2">
        <v>1098</v>
      </c>
      <c r="B84" s="2">
        <v>78</v>
      </c>
      <c r="C84" s="2" t="s">
        <v>126</v>
      </c>
      <c r="D84" s="4">
        <v>43.1</v>
      </c>
      <c r="E84" s="2" t="s">
        <v>34</v>
      </c>
      <c r="F84" s="2" t="s">
        <v>24</v>
      </c>
      <c r="G84" s="2">
        <v>192</v>
      </c>
      <c r="H84" s="2" t="s">
        <v>25</v>
      </c>
      <c r="I84" s="2">
        <v>76</v>
      </c>
    </row>
    <row r="85" spans="1:9">
      <c r="A85" s="2">
        <v>171</v>
      </c>
      <c r="B85" s="2">
        <v>79</v>
      </c>
      <c r="C85" s="2" t="s">
        <v>127</v>
      </c>
      <c r="D85" s="4">
        <v>43.18</v>
      </c>
      <c r="E85" s="2" t="s">
        <v>19</v>
      </c>
      <c r="F85" s="2" t="s">
        <v>43</v>
      </c>
      <c r="G85" s="2">
        <v>133</v>
      </c>
      <c r="H85" s="2" t="s">
        <v>27</v>
      </c>
      <c r="I85" s="2">
        <v>77</v>
      </c>
    </row>
    <row r="86" spans="1:9">
      <c r="A86" s="2">
        <v>1071</v>
      </c>
      <c r="B86" s="2">
        <v>80</v>
      </c>
      <c r="C86" s="2" t="s">
        <v>128</v>
      </c>
      <c r="D86" s="4">
        <v>43.21</v>
      </c>
      <c r="E86" s="2" t="s">
        <v>39</v>
      </c>
      <c r="F86" s="2" t="s">
        <v>20</v>
      </c>
      <c r="G86" s="2">
        <v>132</v>
      </c>
      <c r="H86" s="2" t="s">
        <v>93</v>
      </c>
      <c r="I86" s="2">
        <v>78</v>
      </c>
    </row>
    <row r="87" spans="1:9">
      <c r="A87" s="2">
        <v>1109</v>
      </c>
      <c r="B87" s="2">
        <v>81</v>
      </c>
      <c r="C87" s="2" t="s">
        <v>129</v>
      </c>
      <c r="D87" s="4">
        <v>43.24</v>
      </c>
      <c r="E87" s="2" t="s">
        <v>11</v>
      </c>
      <c r="F87" s="2" t="s">
        <v>16</v>
      </c>
      <c r="G87" s="2">
        <v>131</v>
      </c>
      <c r="H87" s="2" t="s">
        <v>41</v>
      </c>
      <c r="I87" s="2">
        <v>79</v>
      </c>
    </row>
    <row r="88" spans="1:9">
      <c r="A88" s="2">
        <v>9</v>
      </c>
      <c r="B88" s="2">
        <v>82</v>
      </c>
      <c r="C88" s="2" t="s">
        <v>130</v>
      </c>
      <c r="D88" s="4">
        <v>43.31</v>
      </c>
      <c r="E88" s="2" t="s">
        <v>34</v>
      </c>
      <c r="F88" s="2" t="s">
        <v>16</v>
      </c>
      <c r="G88" s="2">
        <v>130</v>
      </c>
      <c r="H88" s="2" t="s">
        <v>131</v>
      </c>
      <c r="I88" s="2">
        <v>80</v>
      </c>
    </row>
    <row r="89" spans="1:9">
      <c r="A89" s="2">
        <v>117</v>
      </c>
      <c r="B89" s="2">
        <v>83</v>
      </c>
      <c r="C89" s="2" t="s">
        <v>132</v>
      </c>
      <c r="D89" s="4">
        <v>43.38</v>
      </c>
      <c r="E89" s="2" t="s">
        <v>39</v>
      </c>
      <c r="F89" s="2" t="s">
        <v>69</v>
      </c>
      <c r="G89" s="2">
        <v>191</v>
      </c>
      <c r="H89" s="2" t="s">
        <v>53</v>
      </c>
      <c r="I89" s="2">
        <v>81</v>
      </c>
    </row>
    <row r="90" spans="1:9">
      <c r="A90" s="2">
        <v>156</v>
      </c>
      <c r="B90" s="2">
        <v>84</v>
      </c>
      <c r="C90" s="2" t="s">
        <v>133</v>
      </c>
      <c r="D90" s="4">
        <v>43.45</v>
      </c>
      <c r="E90" s="2" t="s">
        <v>83</v>
      </c>
      <c r="F90" s="2" t="s">
        <v>64</v>
      </c>
      <c r="G90" s="2">
        <v>129</v>
      </c>
      <c r="H90" s="2" t="s">
        <v>65</v>
      </c>
      <c r="I90" s="2">
        <v>82</v>
      </c>
    </row>
    <row r="91" spans="1:9">
      <c r="A91" s="2">
        <v>1091</v>
      </c>
      <c r="B91" s="2">
        <v>85</v>
      </c>
      <c r="C91" s="2" t="s">
        <v>134</v>
      </c>
      <c r="D91" s="4">
        <v>43.54</v>
      </c>
      <c r="E91" s="2" t="s">
        <v>15</v>
      </c>
      <c r="F91" s="2" t="s">
        <v>43</v>
      </c>
      <c r="G91" s="2">
        <v>128</v>
      </c>
      <c r="H91" s="2" t="s">
        <v>32</v>
      </c>
      <c r="I91" s="2">
        <v>83</v>
      </c>
    </row>
    <row r="92" spans="1:9">
      <c r="A92" s="2">
        <v>203</v>
      </c>
      <c r="B92" s="2">
        <v>86</v>
      </c>
      <c r="C92" s="2" t="s">
        <v>135</v>
      </c>
      <c r="D92" s="4">
        <v>44</v>
      </c>
      <c r="E92" s="2" t="s">
        <v>15</v>
      </c>
      <c r="F92" s="2" t="s">
        <v>52</v>
      </c>
      <c r="G92" s="2">
        <v>190</v>
      </c>
      <c r="H92" s="2" t="s">
        <v>53</v>
      </c>
      <c r="I92" s="2">
        <v>84</v>
      </c>
    </row>
    <row r="93" spans="1:9">
      <c r="A93" s="2">
        <v>230</v>
      </c>
      <c r="B93" s="2">
        <v>87</v>
      </c>
      <c r="C93" s="2" t="s">
        <v>136</v>
      </c>
      <c r="D93" s="4">
        <v>44.04</v>
      </c>
      <c r="E93" s="2" t="s">
        <v>11</v>
      </c>
      <c r="F93" s="2" t="s">
        <v>64</v>
      </c>
      <c r="G93" s="2">
        <v>127</v>
      </c>
      <c r="H93" s="2" t="s">
        <v>76</v>
      </c>
      <c r="I93" s="2">
        <v>85</v>
      </c>
    </row>
    <row r="94" spans="1:9">
      <c r="A94" s="2">
        <v>175</v>
      </c>
      <c r="B94" s="2">
        <v>88</v>
      </c>
      <c r="C94" s="2" t="s">
        <v>137</v>
      </c>
      <c r="D94" s="4">
        <v>44.08</v>
      </c>
      <c r="E94" s="2" t="s">
        <v>19</v>
      </c>
      <c r="F94" s="2" t="s">
        <v>52</v>
      </c>
      <c r="G94" s="2">
        <v>189</v>
      </c>
      <c r="H94" s="2" t="s">
        <v>25</v>
      </c>
      <c r="I94" s="2">
        <v>86</v>
      </c>
    </row>
    <row r="95" spans="1:9">
      <c r="A95" s="2">
        <v>304</v>
      </c>
      <c r="B95" s="2">
        <v>89</v>
      </c>
      <c r="C95" s="2" t="s">
        <v>138</v>
      </c>
      <c r="D95" s="4">
        <v>44.14</v>
      </c>
      <c r="E95" s="2" t="s">
        <v>29</v>
      </c>
      <c r="F95" s="2" t="s">
        <v>139</v>
      </c>
      <c r="G95" s="2">
        <v>188</v>
      </c>
      <c r="H95" s="2" t="s">
        <v>140</v>
      </c>
      <c r="I95" s="2">
        <v>87</v>
      </c>
    </row>
    <row r="96" spans="1:9">
      <c r="A96" s="2">
        <v>250</v>
      </c>
      <c r="B96" s="2">
        <v>90</v>
      </c>
      <c r="C96" s="2" t="s">
        <v>141</v>
      </c>
      <c r="D96" s="4">
        <v>44.29</v>
      </c>
      <c r="E96" s="2" t="s">
        <v>11</v>
      </c>
      <c r="F96" s="2" t="s">
        <v>109</v>
      </c>
      <c r="G96" s="2">
        <v>187</v>
      </c>
      <c r="H96" s="2" t="s">
        <v>70</v>
      </c>
      <c r="I96" s="2">
        <v>88</v>
      </c>
    </row>
    <row r="97" spans="1:9">
      <c r="A97" s="2">
        <v>81</v>
      </c>
      <c r="B97" s="2">
        <v>91</v>
      </c>
      <c r="C97" s="2" t="s">
        <v>142</v>
      </c>
      <c r="D97" s="4">
        <v>44.3</v>
      </c>
      <c r="E97" s="2" t="s">
        <v>81</v>
      </c>
      <c r="F97" s="2" t="s">
        <v>43</v>
      </c>
      <c r="G97" s="2">
        <v>126</v>
      </c>
      <c r="H97" s="2" t="s">
        <v>62</v>
      </c>
      <c r="I97" s="2">
        <v>89</v>
      </c>
    </row>
    <row r="98" spans="1:9">
      <c r="A98" s="2">
        <v>266</v>
      </c>
      <c r="B98" s="2">
        <v>92</v>
      </c>
      <c r="C98" s="2" t="s">
        <v>143</v>
      </c>
      <c r="D98" s="4">
        <v>44.33</v>
      </c>
      <c r="E98" s="2" t="s">
        <v>11</v>
      </c>
      <c r="F98" s="2" t="s">
        <v>125</v>
      </c>
      <c r="G98" s="2">
        <v>186</v>
      </c>
      <c r="H98" s="2" t="s">
        <v>144</v>
      </c>
      <c r="I98" s="2">
        <v>90</v>
      </c>
    </row>
    <row r="99" spans="1:9">
      <c r="A99" s="2">
        <v>206</v>
      </c>
      <c r="B99" s="2">
        <v>93</v>
      </c>
      <c r="C99" s="2" t="s">
        <v>145</v>
      </c>
      <c r="D99" s="4">
        <v>44.42</v>
      </c>
      <c r="E99" s="2" t="s">
        <v>15</v>
      </c>
      <c r="F99" s="2" t="s">
        <v>139</v>
      </c>
      <c r="G99" s="2">
        <v>185</v>
      </c>
      <c r="H99" s="2" t="s">
        <v>140</v>
      </c>
      <c r="I99" s="2">
        <v>91</v>
      </c>
    </row>
    <row r="100" spans="1:9">
      <c r="A100" s="2">
        <v>19</v>
      </c>
      <c r="B100" s="2">
        <v>94</v>
      </c>
      <c r="C100" s="2" t="s">
        <v>146</v>
      </c>
      <c r="D100" s="4">
        <v>44.47</v>
      </c>
      <c r="E100" s="2" t="s">
        <v>34</v>
      </c>
      <c r="F100" s="2" t="s">
        <v>119</v>
      </c>
      <c r="G100" s="2">
        <v>125</v>
      </c>
      <c r="H100" s="2" t="s">
        <v>65</v>
      </c>
      <c r="I100" s="2">
        <v>92</v>
      </c>
    </row>
    <row r="101" spans="1:9">
      <c r="A101" s="2">
        <v>1099</v>
      </c>
      <c r="B101" s="2">
        <v>95</v>
      </c>
      <c r="C101" s="2" t="s">
        <v>147</v>
      </c>
      <c r="D101" s="4">
        <v>44.52</v>
      </c>
      <c r="E101" s="2" t="s">
        <v>34</v>
      </c>
      <c r="F101" s="2" t="s">
        <v>20</v>
      </c>
      <c r="G101" s="2">
        <v>124</v>
      </c>
      <c r="H101" s="2" t="s">
        <v>148</v>
      </c>
      <c r="I101" s="2">
        <v>93</v>
      </c>
    </row>
    <row r="102" spans="1:9">
      <c r="A102" s="2">
        <v>1066</v>
      </c>
      <c r="B102" s="2">
        <v>96</v>
      </c>
      <c r="C102" s="2" t="s">
        <v>149</v>
      </c>
      <c r="D102" s="4">
        <v>44.59</v>
      </c>
      <c r="E102" s="2" t="s">
        <v>56</v>
      </c>
      <c r="F102" s="2" t="s">
        <v>20</v>
      </c>
      <c r="G102" s="2" t="s">
        <v>56</v>
      </c>
      <c r="H102" s="2" t="s">
        <v>56</v>
      </c>
      <c r="I102" s="2" t="s">
        <v>56</v>
      </c>
    </row>
    <row r="103" spans="1:9">
      <c r="A103" s="2">
        <v>288</v>
      </c>
      <c r="B103" s="2">
        <v>97</v>
      </c>
      <c r="C103" s="2" t="s">
        <v>150</v>
      </c>
      <c r="D103" s="4">
        <v>45.08</v>
      </c>
      <c r="E103" s="2" t="s">
        <v>22</v>
      </c>
      <c r="F103" s="2" t="s">
        <v>64</v>
      </c>
      <c r="G103" s="2">
        <v>123</v>
      </c>
      <c r="H103" s="2" t="s">
        <v>65</v>
      </c>
      <c r="I103" s="2">
        <v>94</v>
      </c>
    </row>
    <row r="104" spans="1:9">
      <c r="A104" s="2">
        <v>1081</v>
      </c>
      <c r="B104" s="2">
        <v>98</v>
      </c>
      <c r="C104" s="2" t="s">
        <v>151</v>
      </c>
      <c r="D104" s="4">
        <v>45.11</v>
      </c>
      <c r="E104" s="2" t="s">
        <v>11</v>
      </c>
      <c r="F104" s="2" t="s">
        <v>49</v>
      </c>
      <c r="G104" s="2">
        <v>122</v>
      </c>
      <c r="H104" s="2" t="s">
        <v>90</v>
      </c>
      <c r="I104" s="2">
        <v>95</v>
      </c>
    </row>
    <row r="105" spans="1:9">
      <c r="A105" s="2">
        <v>1094</v>
      </c>
      <c r="B105" s="2">
        <v>99</v>
      </c>
      <c r="C105" s="2" t="s">
        <v>152</v>
      </c>
      <c r="D105" s="4">
        <v>45.17</v>
      </c>
      <c r="E105" s="2" t="s">
        <v>56</v>
      </c>
      <c r="F105" s="2" t="s">
        <v>16</v>
      </c>
      <c r="G105" s="2" t="s">
        <v>56</v>
      </c>
      <c r="H105" s="2" t="s">
        <v>56</v>
      </c>
      <c r="I105" s="2" t="s">
        <v>56</v>
      </c>
    </row>
    <row r="106" spans="1:9">
      <c r="A106" s="2">
        <v>1086</v>
      </c>
      <c r="B106" s="2">
        <v>100</v>
      </c>
      <c r="C106" s="2" t="s">
        <v>153</v>
      </c>
      <c r="D106" s="4">
        <v>45.23</v>
      </c>
      <c r="E106" s="2" t="s">
        <v>56</v>
      </c>
      <c r="F106" s="2" t="s">
        <v>20</v>
      </c>
      <c r="G106" s="2" t="s">
        <v>56</v>
      </c>
      <c r="H106" s="2" t="s">
        <v>56</v>
      </c>
      <c r="I106" s="2" t="s">
        <v>56</v>
      </c>
    </row>
    <row r="107" spans="1:9">
      <c r="A107" s="2">
        <v>1077</v>
      </c>
      <c r="B107" s="2">
        <v>101</v>
      </c>
      <c r="C107" s="2" t="s">
        <v>154</v>
      </c>
      <c r="D107" s="4">
        <v>45.51</v>
      </c>
      <c r="E107" s="2" t="s">
        <v>81</v>
      </c>
      <c r="F107" s="2" t="s">
        <v>43</v>
      </c>
      <c r="G107" s="2">
        <v>121</v>
      </c>
      <c r="H107" s="2" t="s">
        <v>17</v>
      </c>
      <c r="I107" s="2">
        <v>96</v>
      </c>
    </row>
    <row r="108" spans="1:9">
      <c r="A108" s="2">
        <v>3</v>
      </c>
      <c r="B108" s="2">
        <v>102</v>
      </c>
      <c r="C108" s="2" t="s">
        <v>155</v>
      </c>
      <c r="D108" s="4">
        <v>46.05</v>
      </c>
      <c r="E108" s="2" t="s">
        <v>34</v>
      </c>
      <c r="F108" s="2" t="s">
        <v>125</v>
      </c>
      <c r="G108" s="2">
        <v>184</v>
      </c>
      <c r="H108" s="2" t="s">
        <v>70</v>
      </c>
      <c r="I108" s="2">
        <v>97</v>
      </c>
    </row>
    <row r="109" spans="1:9">
      <c r="A109" s="2">
        <v>1089</v>
      </c>
      <c r="B109" s="2">
        <v>103</v>
      </c>
      <c r="C109" s="2" t="s">
        <v>156</v>
      </c>
      <c r="D109" s="4">
        <v>46.21</v>
      </c>
      <c r="E109" s="2" t="s">
        <v>15</v>
      </c>
      <c r="F109" s="2" t="s">
        <v>49</v>
      </c>
      <c r="G109" s="2">
        <v>120</v>
      </c>
      <c r="H109" s="2" t="s">
        <v>62</v>
      </c>
      <c r="I109" s="2">
        <v>98</v>
      </c>
    </row>
    <row r="110" spans="1:9">
      <c r="A110" s="2">
        <v>361</v>
      </c>
      <c r="B110" s="2">
        <v>104</v>
      </c>
      <c r="C110" s="2" t="s">
        <v>157</v>
      </c>
      <c r="D110" s="4">
        <v>46.27</v>
      </c>
      <c r="E110" s="2" t="s">
        <v>36</v>
      </c>
      <c r="F110" s="2" t="s">
        <v>12</v>
      </c>
      <c r="G110" s="2">
        <v>119</v>
      </c>
      <c r="H110" s="2" t="s">
        <v>32</v>
      </c>
      <c r="I110" s="2">
        <v>99</v>
      </c>
    </row>
    <row r="111" spans="1:9">
      <c r="A111" s="2">
        <v>184</v>
      </c>
      <c r="B111" s="2">
        <v>105</v>
      </c>
      <c r="C111" s="2" t="s">
        <v>158</v>
      </c>
      <c r="D111" s="4">
        <v>46.34</v>
      </c>
      <c r="E111" s="2" t="s">
        <v>19</v>
      </c>
      <c r="F111" s="2" t="s">
        <v>52</v>
      </c>
      <c r="G111" s="2">
        <v>183</v>
      </c>
      <c r="H111" s="2" t="s">
        <v>144</v>
      </c>
      <c r="I111" s="2">
        <v>100</v>
      </c>
    </row>
    <row r="112" spans="1:9">
      <c r="A112" s="2">
        <v>63</v>
      </c>
      <c r="B112" s="2">
        <v>106</v>
      </c>
      <c r="C112" s="2" t="s">
        <v>159</v>
      </c>
      <c r="D112" s="4">
        <v>46.41</v>
      </c>
      <c r="E112" s="2" t="s">
        <v>81</v>
      </c>
      <c r="F112" s="2" t="s">
        <v>52</v>
      </c>
      <c r="G112" s="2">
        <v>182</v>
      </c>
      <c r="H112" s="2" t="s">
        <v>53</v>
      </c>
      <c r="I112" s="2">
        <v>101</v>
      </c>
    </row>
    <row r="113" spans="1:9">
      <c r="A113" s="2">
        <v>335</v>
      </c>
      <c r="B113" s="2">
        <v>107</v>
      </c>
      <c r="C113" s="2" t="s">
        <v>160</v>
      </c>
      <c r="D113" s="4">
        <v>46.54</v>
      </c>
      <c r="E113" s="2" t="s">
        <v>29</v>
      </c>
      <c r="F113" s="2" t="s">
        <v>64</v>
      </c>
      <c r="G113" s="2">
        <v>118</v>
      </c>
      <c r="H113" s="2" t="s">
        <v>65</v>
      </c>
      <c r="I113" s="2">
        <v>102</v>
      </c>
    </row>
    <row r="114" spans="1:9">
      <c r="A114" s="2">
        <v>136</v>
      </c>
      <c r="B114" s="2">
        <v>108</v>
      </c>
      <c r="C114" s="2" t="s">
        <v>161</v>
      </c>
      <c r="D114" s="4">
        <v>46.56</v>
      </c>
      <c r="E114" s="2" t="s">
        <v>83</v>
      </c>
      <c r="F114" s="2" t="s">
        <v>125</v>
      </c>
      <c r="G114" s="2">
        <v>181</v>
      </c>
      <c r="H114" s="2" t="s">
        <v>70</v>
      </c>
      <c r="I114" s="2">
        <v>103</v>
      </c>
    </row>
    <row r="115" spans="1:9">
      <c r="A115" s="2">
        <v>60</v>
      </c>
      <c r="B115" s="2">
        <v>109</v>
      </c>
      <c r="C115" s="2" t="s">
        <v>162</v>
      </c>
      <c r="D115" s="4">
        <v>47.03</v>
      </c>
      <c r="E115" s="2" t="s">
        <v>81</v>
      </c>
      <c r="F115" s="2" t="s">
        <v>109</v>
      </c>
      <c r="G115" s="2">
        <v>180</v>
      </c>
      <c r="H115" s="2" t="s">
        <v>70</v>
      </c>
      <c r="I115" s="2">
        <v>104</v>
      </c>
    </row>
    <row r="116" spans="1:9">
      <c r="A116" s="2">
        <v>88</v>
      </c>
      <c r="B116" s="2">
        <v>110</v>
      </c>
      <c r="C116" s="2" t="s">
        <v>718</v>
      </c>
      <c r="D116" s="4">
        <v>47.06</v>
      </c>
      <c r="E116" s="2" t="s">
        <v>123</v>
      </c>
      <c r="F116" s="2" t="s">
        <v>16</v>
      </c>
      <c r="G116" s="2">
        <v>117</v>
      </c>
      <c r="H116" s="2" t="s">
        <v>17</v>
      </c>
      <c r="I116" s="2">
        <v>105</v>
      </c>
    </row>
    <row r="117" spans="1:9">
      <c r="A117" s="2">
        <v>91</v>
      </c>
      <c r="B117" s="2">
        <v>111</v>
      </c>
      <c r="C117" s="2" t="s">
        <v>164</v>
      </c>
      <c r="D117" s="4">
        <v>47.08</v>
      </c>
      <c r="E117" s="2" t="s">
        <v>123</v>
      </c>
      <c r="F117" s="2" t="s">
        <v>24</v>
      </c>
      <c r="G117" s="2">
        <v>179</v>
      </c>
      <c r="H117" s="2" t="s">
        <v>25</v>
      </c>
      <c r="I117" s="2">
        <v>106</v>
      </c>
    </row>
    <row r="118" spans="1:9">
      <c r="A118" s="2">
        <v>10</v>
      </c>
      <c r="B118" s="2">
        <v>112</v>
      </c>
      <c r="C118" s="2" t="s">
        <v>165</v>
      </c>
      <c r="D118" s="4">
        <v>47.09</v>
      </c>
      <c r="E118" s="2" t="s">
        <v>34</v>
      </c>
      <c r="F118" s="2" t="s">
        <v>12</v>
      </c>
      <c r="G118" s="2">
        <v>116</v>
      </c>
      <c r="I118" s="2" t="s">
        <v>56</v>
      </c>
    </row>
    <row r="119" spans="1:9">
      <c r="A119" s="2">
        <v>1060</v>
      </c>
      <c r="B119" s="2">
        <v>113</v>
      </c>
      <c r="C119" s="2" t="s">
        <v>166</v>
      </c>
      <c r="D119" s="4">
        <v>47.13</v>
      </c>
      <c r="E119" s="2" t="s">
        <v>81</v>
      </c>
      <c r="F119" s="2" t="s">
        <v>139</v>
      </c>
      <c r="G119" s="2">
        <v>178</v>
      </c>
      <c r="H119" s="2" t="s">
        <v>140</v>
      </c>
      <c r="I119" s="2">
        <v>107</v>
      </c>
    </row>
    <row r="120" spans="1:9">
      <c r="A120" s="2">
        <v>2</v>
      </c>
      <c r="B120" s="2">
        <v>114</v>
      </c>
      <c r="C120" s="2" t="s">
        <v>167</v>
      </c>
      <c r="D120" s="4">
        <v>47.14</v>
      </c>
      <c r="E120" s="2" t="s">
        <v>34</v>
      </c>
      <c r="F120" s="2" t="s">
        <v>49</v>
      </c>
      <c r="G120" s="2">
        <v>115</v>
      </c>
      <c r="I120" s="2" t="s">
        <v>56</v>
      </c>
    </row>
    <row r="121" spans="1:9">
      <c r="A121" s="2">
        <v>1075</v>
      </c>
      <c r="B121" s="2">
        <v>115</v>
      </c>
      <c r="C121" s="2" t="s">
        <v>168</v>
      </c>
      <c r="D121" s="4">
        <v>47.19</v>
      </c>
      <c r="E121" s="2" t="s">
        <v>56</v>
      </c>
      <c r="F121" s="2" t="s">
        <v>109</v>
      </c>
      <c r="G121" s="2" t="s">
        <v>56</v>
      </c>
      <c r="H121" s="2" t="s">
        <v>56</v>
      </c>
      <c r="I121" s="2" t="s">
        <v>56</v>
      </c>
    </row>
    <row r="122" spans="1:9">
      <c r="A122" s="2">
        <v>180</v>
      </c>
      <c r="B122" s="2">
        <v>116</v>
      </c>
      <c r="C122" s="2" t="s">
        <v>169</v>
      </c>
      <c r="D122" s="4">
        <v>47.21</v>
      </c>
      <c r="E122" s="2" t="s">
        <v>19</v>
      </c>
      <c r="F122" s="2" t="s">
        <v>125</v>
      </c>
      <c r="G122" s="2">
        <v>177</v>
      </c>
      <c r="H122" s="2" t="s">
        <v>170</v>
      </c>
      <c r="I122" s="2">
        <v>108</v>
      </c>
    </row>
    <row r="123" spans="1:9">
      <c r="A123" s="2">
        <v>290</v>
      </c>
      <c r="B123" s="2">
        <v>117</v>
      </c>
      <c r="C123" s="2" t="s">
        <v>171</v>
      </c>
      <c r="D123" s="4">
        <v>47.44</v>
      </c>
      <c r="E123" s="2" t="s">
        <v>22</v>
      </c>
      <c r="F123" s="2" t="s">
        <v>49</v>
      </c>
      <c r="G123" s="2">
        <v>114</v>
      </c>
      <c r="H123" s="2" t="s">
        <v>115</v>
      </c>
      <c r="I123" s="2">
        <v>109</v>
      </c>
    </row>
    <row r="124" spans="1:9">
      <c r="A124" s="2">
        <v>1078</v>
      </c>
      <c r="B124" s="2">
        <v>118</v>
      </c>
      <c r="C124" s="2" t="s">
        <v>172</v>
      </c>
      <c r="D124" s="4">
        <v>48.15</v>
      </c>
      <c r="E124" s="2" t="s">
        <v>81</v>
      </c>
      <c r="F124" s="2" t="s">
        <v>69</v>
      </c>
      <c r="G124" s="2">
        <v>176</v>
      </c>
      <c r="H124" s="2" t="s">
        <v>25</v>
      </c>
      <c r="I124" s="2">
        <v>110</v>
      </c>
    </row>
    <row r="125" spans="1:9">
      <c r="A125" s="2">
        <v>1057</v>
      </c>
      <c r="B125" s="2">
        <v>119</v>
      </c>
      <c r="C125" s="2" t="s">
        <v>173</v>
      </c>
      <c r="D125" s="4">
        <v>48.31</v>
      </c>
      <c r="E125" s="2" t="s">
        <v>174</v>
      </c>
      <c r="F125" s="2" t="s">
        <v>20</v>
      </c>
      <c r="G125" s="2">
        <v>113</v>
      </c>
      <c r="H125" s="2" t="s">
        <v>13</v>
      </c>
      <c r="I125" s="2">
        <v>111</v>
      </c>
    </row>
    <row r="126" spans="1:9">
      <c r="A126" s="2">
        <v>103</v>
      </c>
      <c r="B126" s="2">
        <v>120</v>
      </c>
      <c r="C126" s="2" t="s">
        <v>175</v>
      </c>
      <c r="D126" s="4">
        <v>48.31</v>
      </c>
      <c r="E126" s="2" t="s">
        <v>39</v>
      </c>
      <c r="F126" s="2" t="s">
        <v>52</v>
      </c>
      <c r="G126" s="2">
        <v>175</v>
      </c>
      <c r="H126" s="2" t="s">
        <v>25</v>
      </c>
      <c r="I126" s="2">
        <v>112</v>
      </c>
    </row>
    <row r="127" spans="1:9">
      <c r="A127" s="2">
        <v>1103</v>
      </c>
      <c r="B127" s="2">
        <v>121</v>
      </c>
      <c r="C127" s="2" t="s">
        <v>176</v>
      </c>
      <c r="D127" s="4">
        <v>48.32</v>
      </c>
      <c r="E127" s="2" t="s">
        <v>56</v>
      </c>
      <c r="F127" s="2" t="s">
        <v>12</v>
      </c>
      <c r="G127" s="2" t="s">
        <v>56</v>
      </c>
      <c r="H127" s="2" t="s">
        <v>56</v>
      </c>
      <c r="I127" s="2" t="s">
        <v>56</v>
      </c>
    </row>
    <row r="128" spans="1:9">
      <c r="A128" s="2">
        <v>141</v>
      </c>
      <c r="B128" s="2">
        <v>122</v>
      </c>
      <c r="C128" s="2" t="s">
        <v>177</v>
      </c>
      <c r="D128" s="4">
        <v>48.4</v>
      </c>
      <c r="E128" s="2" t="s">
        <v>83</v>
      </c>
      <c r="F128" s="2" t="s">
        <v>16</v>
      </c>
      <c r="G128" s="2">
        <v>112</v>
      </c>
      <c r="H128" s="2" t="s">
        <v>17</v>
      </c>
      <c r="I128" s="2">
        <v>113</v>
      </c>
    </row>
    <row r="129" spans="1:9">
      <c r="A129" s="2">
        <v>1108</v>
      </c>
      <c r="B129" s="2">
        <v>123</v>
      </c>
      <c r="C129" s="2" t="s">
        <v>178</v>
      </c>
      <c r="D129" s="4">
        <v>49.1</v>
      </c>
      <c r="E129" s="2" t="s">
        <v>22</v>
      </c>
      <c r="F129" s="2" t="s">
        <v>125</v>
      </c>
      <c r="G129" s="2">
        <v>174</v>
      </c>
      <c r="H129" s="2" t="s">
        <v>70</v>
      </c>
      <c r="I129" s="2">
        <v>114</v>
      </c>
    </row>
    <row r="130" spans="1:9">
      <c r="A130" s="2">
        <v>315</v>
      </c>
      <c r="B130" s="2">
        <v>124</v>
      </c>
      <c r="C130" s="2" t="s">
        <v>179</v>
      </c>
      <c r="D130" s="4">
        <v>49.12</v>
      </c>
      <c r="E130" s="2" t="s">
        <v>29</v>
      </c>
      <c r="F130" s="2" t="s">
        <v>139</v>
      </c>
      <c r="G130" s="2">
        <v>173</v>
      </c>
      <c r="H130" s="2" t="s">
        <v>144</v>
      </c>
      <c r="I130" s="2">
        <v>115</v>
      </c>
    </row>
    <row r="131" spans="1:9">
      <c r="A131" s="2">
        <v>158</v>
      </c>
      <c r="B131" s="2">
        <v>125</v>
      </c>
      <c r="C131" s="2" t="s">
        <v>180</v>
      </c>
      <c r="D131" s="4">
        <v>49.19</v>
      </c>
      <c r="E131" s="2" t="s">
        <v>83</v>
      </c>
      <c r="F131" s="2" t="s">
        <v>52</v>
      </c>
      <c r="G131" s="2">
        <v>172</v>
      </c>
      <c r="H131" s="2" t="s">
        <v>53</v>
      </c>
      <c r="I131" s="2">
        <v>116</v>
      </c>
    </row>
    <row r="132" spans="1:9">
      <c r="A132" s="2">
        <v>1106</v>
      </c>
      <c r="B132" s="2">
        <v>126</v>
      </c>
      <c r="C132" s="2" t="s">
        <v>181</v>
      </c>
      <c r="D132" s="4">
        <v>49.32</v>
      </c>
      <c r="E132" s="2" t="s">
        <v>34</v>
      </c>
      <c r="F132" s="2" t="s">
        <v>125</v>
      </c>
      <c r="G132" s="2">
        <v>171</v>
      </c>
      <c r="H132" s="2" t="s">
        <v>144</v>
      </c>
      <c r="I132" s="2">
        <v>117</v>
      </c>
    </row>
    <row r="133" spans="1:9">
      <c r="A133" s="2">
        <v>1104</v>
      </c>
      <c r="B133" s="2">
        <v>127</v>
      </c>
      <c r="C133" s="2" t="s">
        <v>182</v>
      </c>
      <c r="D133" s="4">
        <v>49.33</v>
      </c>
      <c r="E133" s="2" t="s">
        <v>34</v>
      </c>
      <c r="F133" s="2" t="s">
        <v>69</v>
      </c>
      <c r="G133" s="2">
        <v>170</v>
      </c>
      <c r="H133" s="2" t="s">
        <v>53</v>
      </c>
      <c r="I133" s="2">
        <v>118</v>
      </c>
    </row>
    <row r="134" spans="1:9">
      <c r="A134" s="2">
        <v>5</v>
      </c>
      <c r="B134" s="2">
        <v>128</v>
      </c>
      <c r="C134" s="2" t="s">
        <v>183</v>
      </c>
      <c r="D134" s="4">
        <v>49.52</v>
      </c>
      <c r="E134" s="2" t="s">
        <v>34</v>
      </c>
      <c r="F134" s="2" t="s">
        <v>43</v>
      </c>
      <c r="G134" s="2">
        <v>111</v>
      </c>
      <c r="I134" s="2" t="s">
        <v>56</v>
      </c>
    </row>
    <row r="135" spans="1:9">
      <c r="A135" s="2">
        <v>18</v>
      </c>
      <c r="B135" s="2">
        <v>129</v>
      </c>
      <c r="C135" s="2" t="s">
        <v>184</v>
      </c>
      <c r="D135" s="4">
        <v>50.04</v>
      </c>
      <c r="E135" s="2" t="s">
        <v>34</v>
      </c>
      <c r="F135" s="2" t="s">
        <v>185</v>
      </c>
      <c r="G135" s="2">
        <v>110</v>
      </c>
      <c r="I135" s="2" t="s">
        <v>56</v>
      </c>
    </row>
    <row r="136" spans="1:9">
      <c r="A136" s="2">
        <v>1114</v>
      </c>
      <c r="B136" s="2">
        <v>130</v>
      </c>
      <c r="C136" s="2" t="s">
        <v>186</v>
      </c>
      <c r="D136" s="4">
        <v>50.34</v>
      </c>
      <c r="E136" s="2" t="s">
        <v>39</v>
      </c>
      <c r="F136" s="2" t="s">
        <v>139</v>
      </c>
      <c r="G136" s="2">
        <v>169</v>
      </c>
      <c r="H136" s="2" t="s">
        <v>140</v>
      </c>
      <c r="I136" s="2">
        <v>119</v>
      </c>
    </row>
    <row r="137" spans="1:9">
      <c r="A137" s="2">
        <v>1070</v>
      </c>
      <c r="B137" s="2">
        <v>131</v>
      </c>
      <c r="C137" s="2" t="s">
        <v>187</v>
      </c>
      <c r="D137" s="4">
        <v>50.35</v>
      </c>
      <c r="E137" s="2" t="s">
        <v>83</v>
      </c>
      <c r="F137" s="2" t="s">
        <v>52</v>
      </c>
      <c r="G137" s="2">
        <v>168</v>
      </c>
      <c r="H137" s="2" t="s">
        <v>25</v>
      </c>
      <c r="I137" s="2">
        <v>120</v>
      </c>
    </row>
    <row r="138" spans="1:9">
      <c r="A138" s="2">
        <v>211</v>
      </c>
      <c r="B138" s="2">
        <v>132</v>
      </c>
      <c r="C138" s="2" t="s">
        <v>188</v>
      </c>
      <c r="D138" s="4">
        <v>50.59</v>
      </c>
      <c r="E138" s="2" t="s">
        <v>15</v>
      </c>
      <c r="F138" s="2" t="s">
        <v>119</v>
      </c>
      <c r="G138" s="2">
        <v>109</v>
      </c>
      <c r="H138" s="2" t="s">
        <v>65</v>
      </c>
      <c r="I138" s="2">
        <v>121</v>
      </c>
    </row>
    <row r="139" spans="1:9">
      <c r="A139" s="2">
        <v>1068</v>
      </c>
      <c r="B139" s="2">
        <v>133</v>
      </c>
      <c r="C139" s="2" t="s">
        <v>189</v>
      </c>
      <c r="D139" s="4">
        <v>51.07</v>
      </c>
      <c r="E139" s="2" t="s">
        <v>11</v>
      </c>
      <c r="F139" s="2" t="s">
        <v>43</v>
      </c>
      <c r="G139" s="2">
        <v>108</v>
      </c>
      <c r="H139" s="2" t="s">
        <v>93</v>
      </c>
      <c r="I139" s="2">
        <v>122</v>
      </c>
    </row>
    <row r="140" spans="1:9">
      <c r="A140" s="2">
        <v>74</v>
      </c>
      <c r="B140" s="2">
        <v>134</v>
      </c>
      <c r="C140" s="2" t="s">
        <v>190</v>
      </c>
      <c r="D140" s="4">
        <v>51.09</v>
      </c>
      <c r="E140" s="2" t="s">
        <v>81</v>
      </c>
      <c r="F140" s="2" t="s">
        <v>69</v>
      </c>
      <c r="G140" s="2">
        <v>167</v>
      </c>
      <c r="H140" s="2" t="s">
        <v>144</v>
      </c>
      <c r="I140" s="2">
        <v>123</v>
      </c>
    </row>
    <row r="141" spans="1:9">
      <c r="A141" s="2">
        <v>79</v>
      </c>
      <c r="B141" s="2">
        <v>135</v>
      </c>
      <c r="C141" s="2" t="s">
        <v>191</v>
      </c>
      <c r="D141" s="4">
        <v>51.23</v>
      </c>
      <c r="E141" s="2" t="s">
        <v>81</v>
      </c>
      <c r="F141" s="2" t="s">
        <v>64</v>
      </c>
      <c r="G141" s="2">
        <v>107</v>
      </c>
      <c r="H141" s="2" t="s">
        <v>27</v>
      </c>
      <c r="I141" s="2">
        <v>124</v>
      </c>
    </row>
    <row r="142" spans="1:9">
      <c r="A142" s="2">
        <v>287</v>
      </c>
      <c r="B142" s="2">
        <v>136</v>
      </c>
      <c r="C142" s="2" t="s">
        <v>192</v>
      </c>
      <c r="D142" s="4">
        <v>51.28</v>
      </c>
      <c r="E142" s="2" t="s">
        <v>22</v>
      </c>
      <c r="F142" s="2" t="s">
        <v>20</v>
      </c>
      <c r="G142" s="2">
        <v>106</v>
      </c>
      <c r="H142" s="2" t="s">
        <v>131</v>
      </c>
      <c r="I142" s="2">
        <v>125</v>
      </c>
    </row>
    <row r="143" spans="1:9">
      <c r="A143" s="2">
        <v>1110</v>
      </c>
      <c r="B143" s="2">
        <v>137</v>
      </c>
      <c r="C143" s="2" t="s">
        <v>193</v>
      </c>
      <c r="D143" s="4">
        <v>51.37</v>
      </c>
      <c r="E143" s="2" t="s">
        <v>34</v>
      </c>
      <c r="F143" s="2" t="s">
        <v>16</v>
      </c>
      <c r="G143" s="2">
        <v>105</v>
      </c>
      <c r="I143" s="2" t="s">
        <v>56</v>
      </c>
    </row>
    <row r="144" spans="1:9">
      <c r="A144" s="2">
        <v>53</v>
      </c>
      <c r="B144" s="2">
        <v>138</v>
      </c>
      <c r="C144" s="2" t="s">
        <v>194</v>
      </c>
      <c r="D144" s="4">
        <v>51.45</v>
      </c>
      <c r="E144" s="2" t="s">
        <v>81</v>
      </c>
      <c r="F144" s="2" t="s">
        <v>24</v>
      </c>
      <c r="G144" s="2">
        <v>166</v>
      </c>
      <c r="H144" s="2" t="s">
        <v>170</v>
      </c>
      <c r="I144" s="2">
        <v>126</v>
      </c>
    </row>
    <row r="145" spans="1:9">
      <c r="A145" s="2">
        <v>4</v>
      </c>
      <c r="B145" s="2">
        <v>139</v>
      </c>
      <c r="C145" s="2" t="s">
        <v>195</v>
      </c>
      <c r="D145" s="4">
        <v>51.56</v>
      </c>
      <c r="E145" s="2" t="s">
        <v>34</v>
      </c>
      <c r="F145" s="2" t="s">
        <v>69</v>
      </c>
      <c r="G145" s="2">
        <v>165</v>
      </c>
      <c r="H145" s="2" t="s">
        <v>170</v>
      </c>
      <c r="I145" s="2">
        <v>127</v>
      </c>
    </row>
    <row r="146" spans="1:9">
      <c r="A146" s="2">
        <v>1115</v>
      </c>
      <c r="B146" s="2">
        <v>140</v>
      </c>
      <c r="C146" s="2" t="s">
        <v>196</v>
      </c>
      <c r="D146" s="4">
        <v>52.25</v>
      </c>
      <c r="E146" s="2" t="s">
        <v>11</v>
      </c>
      <c r="F146" s="2" t="s">
        <v>43</v>
      </c>
      <c r="G146" s="2">
        <v>104</v>
      </c>
      <c r="H146" s="2" t="s">
        <v>115</v>
      </c>
      <c r="I146" s="2">
        <v>128</v>
      </c>
    </row>
    <row r="147" spans="1:9">
      <c r="A147" s="2">
        <v>1072</v>
      </c>
      <c r="B147" s="2">
        <v>141</v>
      </c>
      <c r="C147" s="2" t="s">
        <v>197</v>
      </c>
      <c r="D147" s="4">
        <v>52.29</v>
      </c>
      <c r="E147" s="2" t="s">
        <v>29</v>
      </c>
      <c r="F147" s="2" t="s">
        <v>69</v>
      </c>
      <c r="G147" s="2">
        <v>164</v>
      </c>
      <c r="H147" s="2" t="s">
        <v>170</v>
      </c>
      <c r="I147" s="2">
        <v>129</v>
      </c>
    </row>
    <row r="148" spans="1:9">
      <c r="A148" s="2">
        <v>1062</v>
      </c>
      <c r="B148" s="2">
        <v>142</v>
      </c>
      <c r="C148" s="2" t="s">
        <v>198</v>
      </c>
      <c r="D148" s="4">
        <v>52.3</v>
      </c>
      <c r="E148" s="2" t="s">
        <v>29</v>
      </c>
      <c r="F148" s="2" t="s">
        <v>64</v>
      </c>
      <c r="G148" s="2">
        <v>103</v>
      </c>
      <c r="H148" s="2" t="s">
        <v>115</v>
      </c>
      <c r="I148" s="2">
        <v>130</v>
      </c>
    </row>
    <row r="149" spans="1:9">
      <c r="A149" s="2">
        <v>8</v>
      </c>
      <c r="B149" s="2">
        <v>143</v>
      </c>
      <c r="C149" s="2" t="s">
        <v>199</v>
      </c>
      <c r="D149" s="4">
        <v>52.35</v>
      </c>
      <c r="E149" s="2" t="s">
        <v>34</v>
      </c>
      <c r="F149" s="2" t="s">
        <v>125</v>
      </c>
      <c r="G149" s="2">
        <v>163</v>
      </c>
      <c r="I149" s="2" t="s">
        <v>56</v>
      </c>
    </row>
    <row r="150" spans="1:9">
      <c r="A150" s="2">
        <v>254</v>
      </c>
      <c r="B150" s="2">
        <v>144</v>
      </c>
      <c r="C150" s="2" t="s">
        <v>200</v>
      </c>
      <c r="D150" s="4">
        <v>53.52</v>
      </c>
      <c r="E150" s="2" t="s">
        <v>11</v>
      </c>
      <c r="F150" s="2" t="s">
        <v>201</v>
      </c>
      <c r="G150" s="2">
        <v>162</v>
      </c>
      <c r="H150" s="2" t="s">
        <v>140</v>
      </c>
      <c r="I150" s="2">
        <v>131</v>
      </c>
    </row>
    <row r="151" spans="1:9">
      <c r="A151" s="2">
        <v>1074</v>
      </c>
      <c r="B151" s="2">
        <v>145</v>
      </c>
      <c r="C151" s="2" t="s">
        <v>202</v>
      </c>
      <c r="D151" s="4">
        <v>53.53</v>
      </c>
      <c r="E151" s="2" t="s">
        <v>11</v>
      </c>
      <c r="F151" s="2" t="s">
        <v>52</v>
      </c>
      <c r="G151" s="2">
        <v>161</v>
      </c>
      <c r="H151" s="2" t="s">
        <v>53</v>
      </c>
      <c r="I151" s="2">
        <v>132</v>
      </c>
    </row>
    <row r="152" spans="1:9">
      <c r="A152" s="2">
        <v>1116</v>
      </c>
      <c r="B152" s="2">
        <v>146</v>
      </c>
      <c r="C152" s="2" t="s">
        <v>203</v>
      </c>
      <c r="D152" s="4">
        <v>54.1</v>
      </c>
      <c r="E152" s="2" t="s">
        <v>39</v>
      </c>
      <c r="F152" s="2" t="s">
        <v>64</v>
      </c>
      <c r="G152" s="2">
        <v>102</v>
      </c>
      <c r="H152" s="2" t="s">
        <v>115</v>
      </c>
      <c r="I152" s="2">
        <v>133</v>
      </c>
    </row>
    <row r="153" spans="1:9">
      <c r="A153" s="2">
        <v>176</v>
      </c>
      <c r="B153" s="2">
        <v>147</v>
      </c>
      <c r="C153" s="2" t="s">
        <v>204</v>
      </c>
      <c r="D153" s="4">
        <v>54.17</v>
      </c>
      <c r="E153" s="2" t="s">
        <v>19</v>
      </c>
      <c r="F153" s="2" t="s">
        <v>139</v>
      </c>
      <c r="G153" s="2">
        <v>160</v>
      </c>
      <c r="H153" s="2" t="s">
        <v>140</v>
      </c>
      <c r="I153" s="2">
        <v>134</v>
      </c>
    </row>
    <row r="154" spans="1:9">
      <c r="A154" s="2">
        <v>1093</v>
      </c>
      <c r="B154" s="2">
        <v>148</v>
      </c>
      <c r="C154" s="2" t="s">
        <v>205</v>
      </c>
      <c r="D154" s="4">
        <v>54.2</v>
      </c>
      <c r="E154" s="2" t="s">
        <v>34</v>
      </c>
      <c r="F154" s="2" t="s">
        <v>52</v>
      </c>
      <c r="G154" s="2">
        <v>159</v>
      </c>
      <c r="I154" s="2" t="s">
        <v>56</v>
      </c>
    </row>
    <row r="155" spans="1:9">
      <c r="A155" s="2">
        <v>231</v>
      </c>
      <c r="B155" s="2">
        <v>149</v>
      </c>
      <c r="C155" s="2" t="s">
        <v>206</v>
      </c>
      <c r="D155" s="4">
        <v>55.54</v>
      </c>
      <c r="E155" s="2" t="s">
        <v>11</v>
      </c>
      <c r="F155" s="2" t="s">
        <v>125</v>
      </c>
      <c r="G155" s="2">
        <v>158</v>
      </c>
      <c r="H155" s="2" t="s">
        <v>170</v>
      </c>
      <c r="I155" s="2">
        <v>135</v>
      </c>
    </row>
    <row r="156" spans="1:9">
      <c r="A156" s="2">
        <v>294</v>
      </c>
      <c r="B156" s="2">
        <v>150</v>
      </c>
      <c r="C156" s="2" t="s">
        <v>207</v>
      </c>
      <c r="D156" s="4">
        <v>56.33</v>
      </c>
      <c r="E156" s="2" t="s">
        <v>22</v>
      </c>
      <c r="F156" s="2" t="s">
        <v>139</v>
      </c>
      <c r="G156" s="2">
        <v>157</v>
      </c>
      <c r="H156" s="2" t="s">
        <v>140</v>
      </c>
      <c r="I156" s="2">
        <v>136</v>
      </c>
    </row>
    <row r="157" spans="1:9">
      <c r="A157" s="2">
        <v>1119</v>
      </c>
      <c r="B157" s="2">
        <v>151</v>
      </c>
      <c r="C157" s="2" t="s">
        <v>208</v>
      </c>
      <c r="D157" s="4">
        <v>56.48</v>
      </c>
      <c r="E157" s="2" t="s">
        <v>11</v>
      </c>
      <c r="F157" s="2" t="s">
        <v>125</v>
      </c>
      <c r="G157" s="2">
        <v>156</v>
      </c>
      <c r="I157" s="2" t="s">
        <v>56</v>
      </c>
    </row>
    <row r="158" spans="1:9">
      <c r="A158" s="2">
        <v>1087</v>
      </c>
      <c r="B158" s="2">
        <v>152</v>
      </c>
      <c r="C158" s="2" t="s">
        <v>209</v>
      </c>
      <c r="D158" s="4">
        <v>57.18</v>
      </c>
      <c r="E158" s="2" t="s">
        <v>34</v>
      </c>
      <c r="F158" s="2" t="s">
        <v>125</v>
      </c>
      <c r="G158" s="2">
        <v>155</v>
      </c>
      <c r="I158" s="2" t="s">
        <v>56</v>
      </c>
    </row>
    <row r="159" spans="1:9">
      <c r="A159" s="2">
        <v>1102</v>
      </c>
      <c r="B159" s="2">
        <v>153</v>
      </c>
      <c r="C159" s="2" t="s">
        <v>210</v>
      </c>
      <c r="D159" s="4">
        <v>57.23</v>
      </c>
      <c r="E159" s="2" t="s">
        <v>34</v>
      </c>
      <c r="F159" s="2" t="s">
        <v>20</v>
      </c>
      <c r="G159" s="2">
        <v>101</v>
      </c>
      <c r="I159" s="2" t="s">
        <v>56</v>
      </c>
    </row>
    <row r="160" spans="1:9">
      <c r="A160" s="2">
        <v>1076</v>
      </c>
      <c r="B160" s="2">
        <v>154</v>
      </c>
      <c r="C160" s="2" t="s">
        <v>211</v>
      </c>
      <c r="D160" s="4">
        <v>57.4</v>
      </c>
      <c r="E160" s="2" t="s">
        <v>11</v>
      </c>
      <c r="F160" s="2" t="s">
        <v>64</v>
      </c>
      <c r="G160" s="2">
        <v>100</v>
      </c>
      <c r="H160" s="2" t="s">
        <v>131</v>
      </c>
      <c r="I160" s="2">
        <v>137</v>
      </c>
    </row>
    <row r="161" spans="1:9">
      <c r="A161" s="2">
        <v>1105</v>
      </c>
      <c r="B161" s="2">
        <v>155</v>
      </c>
      <c r="C161" s="2" t="s">
        <v>212</v>
      </c>
      <c r="D161" s="4">
        <v>58.14</v>
      </c>
      <c r="E161" s="2" t="s">
        <v>56</v>
      </c>
      <c r="F161" s="2" t="s">
        <v>139</v>
      </c>
      <c r="G161" s="2" t="s">
        <v>56</v>
      </c>
      <c r="H161" s="2" t="s">
        <v>56</v>
      </c>
      <c r="I161" s="2" t="s">
        <v>56</v>
      </c>
    </row>
    <row r="162" spans="1:9">
      <c r="A162" s="2">
        <v>228</v>
      </c>
      <c r="B162" s="2">
        <v>156</v>
      </c>
      <c r="C162" s="2" t="s">
        <v>213</v>
      </c>
      <c r="D162" s="4">
        <v>58.23</v>
      </c>
      <c r="E162" s="2" t="s">
        <v>11</v>
      </c>
      <c r="F162" s="2" t="s">
        <v>214</v>
      </c>
      <c r="G162" s="2">
        <v>154</v>
      </c>
      <c r="I162" s="2" t="s">
        <v>56</v>
      </c>
    </row>
    <row r="163" spans="1:9">
      <c r="A163" s="2">
        <v>237</v>
      </c>
      <c r="B163" s="2">
        <v>157</v>
      </c>
      <c r="C163" s="2" t="s">
        <v>215</v>
      </c>
      <c r="D163" s="4">
        <v>58.35</v>
      </c>
      <c r="E163" s="2" t="s">
        <v>11</v>
      </c>
      <c r="F163" s="2" t="s">
        <v>69</v>
      </c>
      <c r="G163" s="2">
        <v>153</v>
      </c>
      <c r="I163" s="2" t="s">
        <v>56</v>
      </c>
    </row>
    <row r="164" spans="1:9">
      <c r="A164" s="2">
        <v>269</v>
      </c>
      <c r="B164" s="2">
        <v>158</v>
      </c>
      <c r="C164" s="2" t="s">
        <v>216</v>
      </c>
      <c r="D164" s="4">
        <v>58.54</v>
      </c>
      <c r="E164" s="2" t="s">
        <v>11</v>
      </c>
      <c r="F164" s="2" t="s">
        <v>201</v>
      </c>
      <c r="G164" s="2">
        <v>152</v>
      </c>
      <c r="I164" s="2" t="s">
        <v>56</v>
      </c>
    </row>
    <row r="165" spans="1:9">
      <c r="A165" s="2">
        <v>1118</v>
      </c>
      <c r="B165" s="2">
        <v>159</v>
      </c>
      <c r="C165" s="2" t="s">
        <v>217</v>
      </c>
      <c r="D165" s="4">
        <v>58.54</v>
      </c>
      <c r="E165" s="2" t="s">
        <v>11</v>
      </c>
      <c r="F165" s="2" t="s">
        <v>43</v>
      </c>
      <c r="G165" s="2">
        <v>99</v>
      </c>
      <c r="H165" s="2" t="s">
        <v>148</v>
      </c>
      <c r="I165" s="2">
        <v>138</v>
      </c>
    </row>
    <row r="166" spans="1:9">
      <c r="A166" s="2">
        <v>368</v>
      </c>
      <c r="B166" s="2">
        <v>160</v>
      </c>
      <c r="C166" s="2" t="s">
        <v>218</v>
      </c>
      <c r="D166" s="4">
        <v>59.53</v>
      </c>
      <c r="E166" s="2" t="s">
        <v>34</v>
      </c>
      <c r="F166" s="2" t="s">
        <v>69</v>
      </c>
      <c r="G166" s="2">
        <v>151</v>
      </c>
      <c r="I166" s="2" t="s">
        <v>56</v>
      </c>
    </row>
    <row r="167" spans="1:9">
      <c r="A167" s="2">
        <v>82</v>
      </c>
      <c r="B167" s="2">
        <v>161</v>
      </c>
      <c r="C167" s="2" t="s">
        <v>219</v>
      </c>
      <c r="D167" s="4">
        <v>60.21</v>
      </c>
      <c r="E167" s="2" t="s">
        <v>81</v>
      </c>
      <c r="F167" s="2" t="s">
        <v>20</v>
      </c>
      <c r="G167" s="2">
        <v>98</v>
      </c>
      <c r="H167" s="2" t="s">
        <v>41</v>
      </c>
      <c r="I167" s="2">
        <v>139</v>
      </c>
    </row>
    <row r="168" spans="1:9">
      <c r="A168" s="2">
        <v>1067</v>
      </c>
      <c r="B168" s="2">
        <v>162</v>
      </c>
      <c r="C168" s="2" t="s">
        <v>220</v>
      </c>
      <c r="D168" s="4">
        <v>60.35</v>
      </c>
      <c r="E168" s="2" t="s">
        <v>81</v>
      </c>
      <c r="F168" s="2" t="s">
        <v>43</v>
      </c>
      <c r="G168" s="2">
        <v>97</v>
      </c>
      <c r="H168" s="2" t="s">
        <v>76</v>
      </c>
      <c r="I168" s="2">
        <v>140</v>
      </c>
    </row>
    <row r="169" spans="1:9">
      <c r="A169" s="2">
        <v>1112</v>
      </c>
      <c r="B169" s="2">
        <v>163</v>
      </c>
      <c r="C169" s="2" t="s">
        <v>221</v>
      </c>
      <c r="D169" s="4">
        <v>61.21</v>
      </c>
      <c r="E169" s="2" t="s">
        <v>34</v>
      </c>
      <c r="F169" s="2" t="s">
        <v>24</v>
      </c>
      <c r="G169" s="2">
        <v>150</v>
      </c>
      <c r="I169" s="2" t="s">
        <v>56</v>
      </c>
    </row>
    <row r="170" spans="1:9">
      <c r="A170" s="2">
        <v>242</v>
      </c>
      <c r="B170" s="2">
        <v>164</v>
      </c>
      <c r="C170" s="2" t="s">
        <v>222</v>
      </c>
      <c r="D170" s="4">
        <v>62.49</v>
      </c>
      <c r="E170" s="2" t="s">
        <v>11</v>
      </c>
      <c r="F170" s="2" t="s">
        <v>69</v>
      </c>
      <c r="G170" s="2">
        <v>149</v>
      </c>
      <c r="I170" s="2" t="s">
        <v>56</v>
      </c>
    </row>
    <row r="171" spans="1:9">
      <c r="A171" s="2">
        <v>67</v>
      </c>
      <c r="B171" s="2">
        <v>165</v>
      </c>
      <c r="C171" s="2" t="s">
        <v>223</v>
      </c>
      <c r="D171" s="4">
        <v>62.59</v>
      </c>
      <c r="E171" s="2" t="s">
        <v>81</v>
      </c>
      <c r="F171" s="2" t="s">
        <v>185</v>
      </c>
      <c r="G171" s="2">
        <v>96</v>
      </c>
      <c r="H171" s="2" t="s">
        <v>90</v>
      </c>
      <c r="I171" s="2">
        <v>141</v>
      </c>
    </row>
    <row r="172" spans="1:9">
      <c r="A172" s="2">
        <v>77</v>
      </c>
      <c r="B172" s="2">
        <v>166</v>
      </c>
      <c r="C172" s="2" t="s">
        <v>224</v>
      </c>
      <c r="D172" s="4">
        <v>63.32</v>
      </c>
      <c r="E172" s="2" t="s">
        <v>81</v>
      </c>
      <c r="F172" s="2" t="s">
        <v>185</v>
      </c>
      <c r="G172" s="2">
        <v>95</v>
      </c>
      <c r="H172" s="2" t="s">
        <v>93</v>
      </c>
      <c r="I172" s="2">
        <v>142</v>
      </c>
    </row>
    <row r="173" spans="1:9">
      <c r="A173" s="2">
        <v>66</v>
      </c>
      <c r="B173" s="2">
        <v>167</v>
      </c>
      <c r="C173" s="2" t="s">
        <v>225</v>
      </c>
      <c r="D173" s="4">
        <v>64.38</v>
      </c>
      <c r="E173" s="2" t="s">
        <v>81</v>
      </c>
      <c r="F173" s="2" t="s">
        <v>52</v>
      </c>
      <c r="G173" s="2">
        <v>148</v>
      </c>
      <c r="I173" s="2" t="s">
        <v>56</v>
      </c>
    </row>
    <row r="174" spans="1:9">
      <c r="A174" s="2">
        <v>40</v>
      </c>
      <c r="B174" s="2">
        <v>168</v>
      </c>
      <c r="C174" s="2" t="s">
        <v>226</v>
      </c>
      <c r="D174" s="4">
        <v>65.02</v>
      </c>
      <c r="E174" s="2" t="s">
        <v>39</v>
      </c>
      <c r="F174" s="2" t="s">
        <v>125</v>
      </c>
      <c r="G174" s="2">
        <v>147</v>
      </c>
      <c r="H174" s="2" t="s">
        <v>144</v>
      </c>
      <c r="I174" s="2">
        <v>143</v>
      </c>
    </row>
    <row r="175" spans="1:9">
      <c r="A175" s="2">
        <v>65</v>
      </c>
      <c r="B175" s="2">
        <v>169</v>
      </c>
      <c r="C175" s="2" t="s">
        <v>227</v>
      </c>
      <c r="D175" s="4">
        <v>65.14</v>
      </c>
      <c r="E175" s="2" t="s">
        <v>81</v>
      </c>
      <c r="F175" s="2" t="s">
        <v>20</v>
      </c>
      <c r="G175" s="2">
        <v>94</v>
      </c>
      <c r="H175" s="2" t="s">
        <v>115</v>
      </c>
      <c r="I175" s="2">
        <v>144</v>
      </c>
    </row>
    <row r="176" spans="1:9">
      <c r="A176" s="2">
        <v>1100</v>
      </c>
      <c r="B176" s="2">
        <v>170</v>
      </c>
      <c r="C176" s="2" t="s">
        <v>228</v>
      </c>
      <c r="D176" s="4">
        <v>65.5</v>
      </c>
      <c r="E176" s="2" t="s">
        <v>34</v>
      </c>
      <c r="F176" s="2" t="s">
        <v>125</v>
      </c>
      <c r="G176" s="2">
        <v>146</v>
      </c>
      <c r="I176" s="2" t="s">
        <v>56</v>
      </c>
    </row>
    <row r="177" spans="1:9">
      <c r="A177" s="2">
        <v>1082</v>
      </c>
      <c r="B177" s="2">
        <v>171</v>
      </c>
      <c r="C177" s="2" t="s">
        <v>229</v>
      </c>
      <c r="D177" s="4">
        <v>66.489999999999995</v>
      </c>
      <c r="E177" s="2" t="s">
        <v>34</v>
      </c>
      <c r="F177" s="2" t="s">
        <v>24</v>
      </c>
      <c r="G177" s="2">
        <v>145</v>
      </c>
      <c r="I177" s="2" t="s">
        <v>56</v>
      </c>
    </row>
    <row r="178" spans="1:9">
      <c r="A178" s="2">
        <v>1</v>
      </c>
      <c r="B178" s="2">
        <v>172</v>
      </c>
      <c r="C178" s="2" t="s">
        <v>230</v>
      </c>
      <c r="D178" s="4">
        <v>66.489999999999995</v>
      </c>
      <c r="E178" s="2" t="s">
        <v>34</v>
      </c>
      <c r="F178" s="2" t="s">
        <v>185</v>
      </c>
      <c r="G178" s="2">
        <v>93</v>
      </c>
      <c r="I178" s="2" t="s">
        <v>56</v>
      </c>
    </row>
    <row r="179" spans="1:9">
      <c r="A179" s="2">
        <v>1097</v>
      </c>
      <c r="B179" s="2">
        <v>173</v>
      </c>
      <c r="C179" s="2" t="s">
        <v>231</v>
      </c>
      <c r="D179" s="4">
        <v>67.38</v>
      </c>
      <c r="E179" s="2" t="s">
        <v>34</v>
      </c>
      <c r="F179" s="2" t="s">
        <v>52</v>
      </c>
      <c r="G179" s="2">
        <v>144</v>
      </c>
      <c r="I179" s="2" t="s">
        <v>56</v>
      </c>
    </row>
    <row r="180" spans="1:9">
      <c r="A180" s="2">
        <v>265</v>
      </c>
      <c r="B180" s="2">
        <v>174</v>
      </c>
      <c r="C180" s="2" t="s">
        <v>232</v>
      </c>
      <c r="D180" s="4">
        <v>67.56</v>
      </c>
      <c r="E180" s="2" t="s">
        <v>11</v>
      </c>
      <c r="F180" s="2" t="s">
        <v>69</v>
      </c>
      <c r="G180" s="2">
        <v>143</v>
      </c>
      <c r="I180" s="2" t="s">
        <v>56</v>
      </c>
    </row>
    <row r="181" spans="1:9">
      <c r="A181" s="45">
        <v>1055</v>
      </c>
      <c r="B181" s="2">
        <v>175</v>
      </c>
      <c r="C181" s="2" t="s">
        <v>233</v>
      </c>
      <c r="D181" s="4">
        <v>67.59</v>
      </c>
      <c r="E181" s="2" t="s">
        <v>11</v>
      </c>
      <c r="F181" s="2" t="s">
        <v>214</v>
      </c>
      <c r="G181" s="2">
        <v>142</v>
      </c>
      <c r="I181" s="2" t="s">
        <v>56</v>
      </c>
    </row>
    <row r="182" spans="1:9">
      <c r="A182" s="2">
        <v>1063</v>
      </c>
      <c r="B182" s="2">
        <v>176</v>
      </c>
      <c r="C182" s="2" t="s">
        <v>234</v>
      </c>
      <c r="D182" s="4">
        <v>68.150000000000006</v>
      </c>
      <c r="E182" s="2" t="s">
        <v>11</v>
      </c>
      <c r="F182" s="2" t="s">
        <v>214</v>
      </c>
      <c r="G182" s="2">
        <v>141</v>
      </c>
      <c r="I182" s="2" t="s">
        <v>56</v>
      </c>
    </row>
    <row r="183" spans="1:9">
      <c r="A183" s="2">
        <v>1065</v>
      </c>
      <c r="B183" s="2">
        <v>177</v>
      </c>
      <c r="C183" s="2" t="s">
        <v>235</v>
      </c>
      <c r="D183" s="4">
        <v>68.55</v>
      </c>
      <c r="E183" s="2" t="s">
        <v>19</v>
      </c>
      <c r="F183" s="2" t="s">
        <v>214</v>
      </c>
      <c r="G183" s="2">
        <v>140</v>
      </c>
      <c r="I183" s="2" t="s">
        <v>56</v>
      </c>
    </row>
    <row r="184" spans="1:9">
      <c r="A184" s="2">
        <v>1064</v>
      </c>
      <c r="B184" s="2">
        <v>178</v>
      </c>
      <c r="C184" s="2" t="s">
        <v>236</v>
      </c>
      <c r="D184" s="4">
        <v>68.55</v>
      </c>
      <c r="E184" s="2" t="s">
        <v>19</v>
      </c>
      <c r="F184" s="2" t="s">
        <v>64</v>
      </c>
      <c r="G184" s="2">
        <v>92</v>
      </c>
      <c r="H184" s="2" t="s">
        <v>41</v>
      </c>
      <c r="I184" s="2">
        <v>145</v>
      </c>
    </row>
    <row r="185" spans="1:9">
      <c r="A185" s="2">
        <v>16</v>
      </c>
      <c r="B185" s="2">
        <v>179</v>
      </c>
      <c r="C185" s="2" t="s">
        <v>237</v>
      </c>
      <c r="D185" s="4">
        <v>69</v>
      </c>
      <c r="E185" s="2" t="s">
        <v>34</v>
      </c>
      <c r="F185" s="2" t="s">
        <v>64</v>
      </c>
      <c r="G185" s="2">
        <v>91</v>
      </c>
      <c r="I185" s="2" t="s">
        <v>56</v>
      </c>
    </row>
    <row r="186" spans="1:9">
      <c r="A186" s="2">
        <v>1056</v>
      </c>
      <c r="B186" s="2">
        <v>180</v>
      </c>
      <c r="C186" s="2" t="s">
        <v>238</v>
      </c>
      <c r="D186" s="4">
        <v>73.09</v>
      </c>
      <c r="E186" s="2" t="s">
        <v>11</v>
      </c>
      <c r="F186" s="2" t="s">
        <v>119</v>
      </c>
      <c r="G186" s="2">
        <v>90</v>
      </c>
      <c r="I186" s="2" t="s">
        <v>56</v>
      </c>
    </row>
    <row r="187" spans="1:9">
      <c r="A187" s="2">
        <v>261</v>
      </c>
      <c r="B187" s="2">
        <v>181</v>
      </c>
      <c r="C187" s="2" t="s">
        <v>239</v>
      </c>
      <c r="D187" s="4">
        <v>73.099999999999994</v>
      </c>
      <c r="E187" s="2" t="s">
        <v>11</v>
      </c>
      <c r="F187" s="2" t="s">
        <v>139</v>
      </c>
      <c r="G187" s="2">
        <v>139</v>
      </c>
      <c r="I187" s="2" t="s">
        <v>56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N47"/>
  <sheetViews>
    <sheetView workbookViewId="0">
      <selection activeCell="D28" sqref="D28"/>
    </sheetView>
  </sheetViews>
  <sheetFormatPr defaultRowHeight="12.75"/>
  <cols>
    <col min="1" max="1" width="9.7109375" style="2" customWidth="1"/>
    <col min="2" max="11" width="9.140625" style="2"/>
    <col min="12" max="12" width="8" style="2" customWidth="1"/>
    <col min="13" max="13" width="9.140625" style="2" customWidth="1"/>
    <col min="14" max="14" width="2.7109375" style="2" customWidth="1"/>
    <col min="15" max="16384" width="9.140625" style="2"/>
  </cols>
  <sheetData>
    <row r="1" spans="1:13">
      <c r="B1" s="2" t="s">
        <v>174</v>
      </c>
      <c r="C1" s="2" t="s">
        <v>81</v>
      </c>
      <c r="D1" s="2" t="s">
        <v>123</v>
      </c>
      <c r="E1" s="2" t="s">
        <v>39</v>
      </c>
      <c r="F1" s="2" t="s">
        <v>83</v>
      </c>
      <c r="G1" s="2" t="s">
        <v>19</v>
      </c>
      <c r="H1" s="2" t="s">
        <v>15</v>
      </c>
      <c r="I1" s="2" t="s">
        <v>11</v>
      </c>
      <c r="J1" s="2" t="s">
        <v>22</v>
      </c>
      <c r="K1" s="2" t="s">
        <v>29</v>
      </c>
      <c r="L1" s="2" t="s">
        <v>36</v>
      </c>
      <c r="M1" s="2" t="s">
        <v>34</v>
      </c>
    </row>
    <row r="2" spans="1:13" ht="26.25">
      <c r="A2" s="11" t="s">
        <v>708</v>
      </c>
      <c r="B2" s="11"/>
      <c r="C2" s="11"/>
      <c r="D2" s="11"/>
      <c r="E2" s="11"/>
      <c r="F2" s="11"/>
      <c r="G2" s="11"/>
      <c r="H2" s="11"/>
      <c r="I2" s="11"/>
      <c r="J2" s="84">
        <v>43170</v>
      </c>
      <c r="K2" s="85"/>
      <c r="L2" s="12"/>
      <c r="M2" s="12"/>
    </row>
    <row r="4" spans="1:13" ht="15">
      <c r="A4" s="8" t="s">
        <v>447</v>
      </c>
      <c r="B4" s="8" t="s">
        <v>174</v>
      </c>
      <c r="C4" s="8" t="s">
        <v>81</v>
      </c>
      <c r="D4" s="13" t="s">
        <v>123</v>
      </c>
      <c r="E4" s="8" t="s">
        <v>448</v>
      </c>
      <c r="F4" s="8" t="s">
        <v>83</v>
      </c>
      <c r="G4" s="8" t="s">
        <v>19</v>
      </c>
      <c r="H4" s="8" t="s">
        <v>15</v>
      </c>
      <c r="I4" s="8" t="s">
        <v>11</v>
      </c>
      <c r="J4" s="8" t="s">
        <v>449</v>
      </c>
      <c r="K4" s="8" t="s">
        <v>29</v>
      </c>
      <c r="L4" s="8" t="s">
        <v>36</v>
      </c>
      <c r="M4" s="8" t="s">
        <v>34</v>
      </c>
    </row>
    <row r="5" spans="1:13">
      <c r="A5" s="8" t="s">
        <v>17</v>
      </c>
      <c r="B5" s="14">
        <v>146</v>
      </c>
      <c r="C5" s="5">
        <v>96</v>
      </c>
      <c r="D5" s="5">
        <v>105</v>
      </c>
      <c r="E5" s="5">
        <v>13</v>
      </c>
      <c r="F5" s="5">
        <v>113</v>
      </c>
      <c r="G5" s="5">
        <v>56</v>
      </c>
      <c r="H5" s="5">
        <v>2</v>
      </c>
      <c r="I5" s="5">
        <v>72</v>
      </c>
      <c r="J5" s="5">
        <v>4</v>
      </c>
      <c r="K5" s="5">
        <v>7</v>
      </c>
      <c r="L5" s="5">
        <v>11</v>
      </c>
      <c r="M5" s="5">
        <v>10</v>
      </c>
    </row>
    <row r="6" spans="1:13">
      <c r="A6" s="8" t="s">
        <v>27</v>
      </c>
      <c r="B6" s="14">
        <v>146</v>
      </c>
      <c r="C6" s="5">
        <v>124</v>
      </c>
      <c r="D6" s="5">
        <v>146</v>
      </c>
      <c r="E6" s="5">
        <v>16</v>
      </c>
      <c r="F6" s="5">
        <v>146</v>
      </c>
      <c r="G6" s="5">
        <v>77</v>
      </c>
      <c r="H6" s="5">
        <v>22</v>
      </c>
      <c r="I6" s="5">
        <v>73</v>
      </c>
      <c r="J6" s="5">
        <v>6</v>
      </c>
      <c r="K6" s="5">
        <v>8</v>
      </c>
      <c r="L6" s="5">
        <v>146</v>
      </c>
      <c r="M6" s="5">
        <v>29</v>
      </c>
    </row>
    <row r="7" spans="1:13">
      <c r="A7" s="8" t="s">
        <v>41</v>
      </c>
      <c r="B7" s="14">
        <v>146</v>
      </c>
      <c r="C7" s="5">
        <v>139</v>
      </c>
      <c r="D7" s="5">
        <v>146</v>
      </c>
      <c r="E7" s="5">
        <v>18</v>
      </c>
      <c r="F7" s="5">
        <v>146</v>
      </c>
      <c r="G7" s="5">
        <v>145</v>
      </c>
      <c r="H7" s="5">
        <v>39</v>
      </c>
      <c r="I7" s="5">
        <v>79</v>
      </c>
      <c r="J7" s="5">
        <v>14</v>
      </c>
      <c r="K7" s="5">
        <v>20</v>
      </c>
      <c r="L7" s="5">
        <v>146</v>
      </c>
      <c r="M7" s="5">
        <v>32</v>
      </c>
    </row>
    <row r="8" spans="1:13">
      <c r="A8" s="8" t="s">
        <v>76</v>
      </c>
      <c r="B8" s="14">
        <v>146</v>
      </c>
      <c r="C8" s="5">
        <v>140</v>
      </c>
      <c r="D8" s="5">
        <v>146</v>
      </c>
      <c r="E8" s="5">
        <v>42</v>
      </c>
      <c r="F8" s="5">
        <v>146</v>
      </c>
      <c r="G8" s="5">
        <v>146</v>
      </c>
      <c r="H8" s="5">
        <v>146</v>
      </c>
      <c r="I8" s="5">
        <v>85</v>
      </c>
      <c r="J8" s="5">
        <v>36</v>
      </c>
      <c r="K8" s="5">
        <v>44</v>
      </c>
      <c r="L8" s="5">
        <v>146</v>
      </c>
      <c r="M8" s="5">
        <v>45</v>
      </c>
    </row>
    <row r="9" spans="1:13">
      <c r="A9" s="8" t="s">
        <v>90</v>
      </c>
      <c r="B9" s="14">
        <v>146</v>
      </c>
      <c r="C9" s="5">
        <v>141</v>
      </c>
      <c r="D9" s="5">
        <v>146</v>
      </c>
      <c r="E9" s="5">
        <v>60</v>
      </c>
      <c r="F9" s="5">
        <v>146</v>
      </c>
      <c r="G9" s="5">
        <v>146</v>
      </c>
      <c r="H9" s="5">
        <v>146</v>
      </c>
      <c r="I9" s="5">
        <v>95</v>
      </c>
      <c r="J9" s="5">
        <v>46</v>
      </c>
      <c r="K9" s="5">
        <v>53</v>
      </c>
      <c r="L9" s="5">
        <v>146</v>
      </c>
      <c r="M9" s="5">
        <v>59</v>
      </c>
    </row>
    <row r="10" spans="1:13">
      <c r="A10" s="8" t="s">
        <v>13</v>
      </c>
      <c r="B10" s="14">
        <v>111</v>
      </c>
      <c r="C10" s="5">
        <v>40</v>
      </c>
      <c r="D10" s="5">
        <v>74</v>
      </c>
      <c r="E10" s="5">
        <v>24</v>
      </c>
      <c r="F10" s="5">
        <v>41</v>
      </c>
      <c r="G10" s="5">
        <v>3</v>
      </c>
      <c r="H10" s="5">
        <v>37</v>
      </c>
      <c r="I10" s="5">
        <v>1</v>
      </c>
      <c r="J10" s="5">
        <v>54</v>
      </c>
      <c r="K10" s="5">
        <v>12</v>
      </c>
      <c r="L10" s="5">
        <v>50</v>
      </c>
      <c r="M10" s="5">
        <v>43</v>
      </c>
    </row>
    <row r="11" spans="1:13">
      <c r="A11" s="8" t="s">
        <v>32</v>
      </c>
      <c r="B11" s="14">
        <v>146</v>
      </c>
      <c r="C11" s="5">
        <v>70</v>
      </c>
      <c r="D11" s="5">
        <v>146</v>
      </c>
      <c r="E11" s="5">
        <v>25</v>
      </c>
      <c r="F11" s="5">
        <v>146</v>
      </c>
      <c r="G11" s="5">
        <v>9</v>
      </c>
      <c r="H11" s="5">
        <v>83</v>
      </c>
      <c r="I11" s="5">
        <v>35</v>
      </c>
      <c r="J11" s="5">
        <v>62</v>
      </c>
      <c r="K11" s="5">
        <v>17</v>
      </c>
      <c r="L11" s="5">
        <v>99</v>
      </c>
      <c r="M11" s="5">
        <v>51</v>
      </c>
    </row>
    <row r="12" spans="1:13">
      <c r="A12" s="8" t="s">
        <v>62</v>
      </c>
      <c r="B12" s="14">
        <v>146</v>
      </c>
      <c r="C12" s="5">
        <v>89</v>
      </c>
      <c r="D12" s="5">
        <v>146</v>
      </c>
      <c r="E12" s="5">
        <v>30</v>
      </c>
      <c r="F12" s="5">
        <v>146</v>
      </c>
      <c r="G12" s="5">
        <v>49</v>
      </c>
      <c r="H12" s="5">
        <v>98</v>
      </c>
      <c r="I12" s="5">
        <v>66</v>
      </c>
      <c r="J12" s="5">
        <v>65</v>
      </c>
      <c r="K12" s="5">
        <v>27</v>
      </c>
      <c r="L12" s="5">
        <v>146</v>
      </c>
      <c r="M12" s="5">
        <v>58</v>
      </c>
    </row>
    <row r="13" spans="1:13">
      <c r="A13" s="8" t="s">
        <v>44</v>
      </c>
      <c r="B13" s="14">
        <v>146</v>
      </c>
      <c r="C13" s="5">
        <v>64</v>
      </c>
      <c r="D13" s="5">
        <v>146</v>
      </c>
      <c r="E13" s="5">
        <v>23</v>
      </c>
      <c r="F13" s="5">
        <v>146</v>
      </c>
      <c r="G13" s="5">
        <v>38</v>
      </c>
      <c r="H13" s="5">
        <v>47</v>
      </c>
      <c r="I13" s="5">
        <v>26</v>
      </c>
      <c r="J13" s="5">
        <v>55</v>
      </c>
      <c r="K13" s="5">
        <v>15</v>
      </c>
      <c r="L13" s="5">
        <v>146</v>
      </c>
      <c r="M13" s="5">
        <v>19</v>
      </c>
    </row>
    <row r="14" spans="1:13">
      <c r="A14" s="8" t="s">
        <v>65</v>
      </c>
      <c r="B14" s="14">
        <v>146</v>
      </c>
      <c r="C14" s="5">
        <v>71</v>
      </c>
      <c r="D14" s="5">
        <v>146</v>
      </c>
      <c r="E14" s="5">
        <v>69</v>
      </c>
      <c r="F14" s="5">
        <v>82</v>
      </c>
      <c r="G14" s="5">
        <v>34</v>
      </c>
      <c r="H14" s="5">
        <v>121</v>
      </c>
      <c r="I14" s="5">
        <v>28</v>
      </c>
      <c r="J14" s="5">
        <v>94</v>
      </c>
      <c r="K14" s="5">
        <v>102</v>
      </c>
      <c r="L14" s="5">
        <v>146</v>
      </c>
      <c r="M14" s="5">
        <v>92</v>
      </c>
    </row>
    <row r="15" spans="1:13">
      <c r="A15" s="8" t="s">
        <v>25</v>
      </c>
      <c r="B15" s="14">
        <v>146</v>
      </c>
      <c r="C15" s="5">
        <v>110</v>
      </c>
      <c r="D15" s="5">
        <v>106</v>
      </c>
      <c r="E15" s="5">
        <v>112</v>
      </c>
      <c r="F15" s="5">
        <v>120</v>
      </c>
      <c r="G15" s="5">
        <v>86</v>
      </c>
      <c r="H15" s="5">
        <v>33</v>
      </c>
      <c r="I15" s="5">
        <v>5</v>
      </c>
      <c r="J15" s="5">
        <v>146</v>
      </c>
      <c r="K15" s="5">
        <v>67</v>
      </c>
      <c r="L15" s="5">
        <v>146</v>
      </c>
      <c r="M15" s="5">
        <v>76</v>
      </c>
    </row>
    <row r="16" spans="1:13">
      <c r="A16" s="8" t="s">
        <v>144</v>
      </c>
      <c r="B16" s="14">
        <v>146</v>
      </c>
      <c r="C16" s="5">
        <v>123</v>
      </c>
      <c r="D16" s="5">
        <v>146</v>
      </c>
      <c r="E16" s="5">
        <v>143</v>
      </c>
      <c r="F16" s="5">
        <v>146</v>
      </c>
      <c r="G16" s="5">
        <v>100</v>
      </c>
      <c r="H16" s="5">
        <v>146</v>
      </c>
      <c r="I16" s="5">
        <v>90</v>
      </c>
      <c r="J16" s="5">
        <v>146</v>
      </c>
      <c r="K16" s="5">
        <v>115</v>
      </c>
      <c r="L16" s="5">
        <v>146</v>
      </c>
      <c r="M16" s="5">
        <v>117</v>
      </c>
    </row>
    <row r="17" spans="1:14">
      <c r="A17" s="8" t="s">
        <v>70</v>
      </c>
      <c r="B17" s="14">
        <v>146</v>
      </c>
      <c r="C17" s="5">
        <v>104</v>
      </c>
      <c r="D17" s="5">
        <v>146</v>
      </c>
      <c r="E17" s="5">
        <v>75</v>
      </c>
      <c r="F17" s="5">
        <v>103</v>
      </c>
      <c r="G17" s="5">
        <v>31</v>
      </c>
      <c r="H17" s="5">
        <v>146</v>
      </c>
      <c r="I17" s="5">
        <v>88</v>
      </c>
      <c r="J17" s="5">
        <v>114</v>
      </c>
      <c r="K17" s="5">
        <v>63</v>
      </c>
      <c r="L17" s="5">
        <v>146</v>
      </c>
      <c r="M17" s="5">
        <v>97</v>
      </c>
    </row>
    <row r="18" spans="1:14">
      <c r="A18" s="8" t="s">
        <v>53</v>
      </c>
      <c r="B18" s="14">
        <v>146</v>
      </c>
      <c r="C18" s="5">
        <v>101</v>
      </c>
      <c r="D18" s="5">
        <v>146</v>
      </c>
      <c r="E18" s="5">
        <v>81</v>
      </c>
      <c r="F18" s="5">
        <v>116</v>
      </c>
      <c r="G18" s="5">
        <v>21</v>
      </c>
      <c r="H18" s="5">
        <v>84</v>
      </c>
      <c r="I18" s="5">
        <v>132</v>
      </c>
      <c r="J18" s="5">
        <v>146</v>
      </c>
      <c r="K18" s="5">
        <v>52</v>
      </c>
      <c r="L18" s="5">
        <v>146</v>
      </c>
      <c r="M18" s="5">
        <v>118</v>
      </c>
    </row>
    <row r="19" spans="1:14">
      <c r="A19" s="8" t="s">
        <v>140</v>
      </c>
      <c r="B19" s="14">
        <v>146</v>
      </c>
      <c r="C19" s="5">
        <v>107</v>
      </c>
      <c r="D19" s="5">
        <v>146</v>
      </c>
      <c r="E19" s="5">
        <v>119</v>
      </c>
      <c r="F19" s="5">
        <v>146</v>
      </c>
      <c r="G19" s="5">
        <v>134</v>
      </c>
      <c r="H19" s="5">
        <v>91</v>
      </c>
      <c r="I19" s="5">
        <v>131</v>
      </c>
      <c r="J19" s="5">
        <v>136</v>
      </c>
      <c r="K19" s="5">
        <v>87</v>
      </c>
      <c r="L19" s="5">
        <v>146</v>
      </c>
      <c r="M19" s="5">
        <v>146</v>
      </c>
    </row>
    <row r="20" spans="1:14">
      <c r="A20" s="8"/>
      <c r="B20" s="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>
      <c r="A21" s="8" t="s">
        <v>450</v>
      </c>
      <c r="B21" s="5">
        <f t="shared" ref="B21:M21" si="0">SUM(B5:B20)</f>
        <v>2155</v>
      </c>
      <c r="C21" s="5">
        <f t="shared" si="0"/>
        <v>1519</v>
      </c>
      <c r="D21" s="5">
        <f t="shared" si="0"/>
        <v>2037</v>
      </c>
      <c r="E21" s="5">
        <f t="shared" si="0"/>
        <v>850</v>
      </c>
      <c r="F21" s="5">
        <f t="shared" si="0"/>
        <v>1889</v>
      </c>
      <c r="G21" s="5">
        <f t="shared" si="0"/>
        <v>1075</v>
      </c>
      <c r="H21" s="5">
        <f t="shared" si="0"/>
        <v>1241</v>
      </c>
      <c r="I21" s="5">
        <f t="shared" si="0"/>
        <v>1006</v>
      </c>
      <c r="J21" s="5">
        <f t="shared" si="0"/>
        <v>1124</v>
      </c>
      <c r="K21" s="5">
        <f t="shared" si="0"/>
        <v>689</v>
      </c>
      <c r="L21" s="5">
        <f t="shared" si="0"/>
        <v>1912</v>
      </c>
      <c r="M21" s="5">
        <f t="shared" si="0"/>
        <v>992</v>
      </c>
    </row>
    <row r="22" spans="1:14">
      <c r="A22" s="8"/>
      <c r="B22" s="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>
      <c r="A23" s="8" t="s">
        <v>2</v>
      </c>
      <c r="B23" s="14">
        <v>12</v>
      </c>
      <c r="C23" s="5">
        <v>8</v>
      </c>
      <c r="D23" s="5">
        <v>11</v>
      </c>
      <c r="E23" s="5">
        <v>2</v>
      </c>
      <c r="F23" s="5">
        <v>9</v>
      </c>
      <c r="G23" s="5">
        <v>5</v>
      </c>
      <c r="H23" s="5">
        <v>7</v>
      </c>
      <c r="I23" s="5">
        <v>4</v>
      </c>
      <c r="J23" s="5">
        <v>6</v>
      </c>
      <c r="K23" s="5">
        <v>1</v>
      </c>
      <c r="L23" s="5">
        <v>10</v>
      </c>
      <c r="M23" s="5">
        <v>3</v>
      </c>
    </row>
    <row r="24" spans="1:14">
      <c r="A24" s="8"/>
      <c r="B24" s="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>
      <c r="A25" s="8" t="s">
        <v>93</v>
      </c>
      <c r="B25" s="8"/>
      <c r="C25" s="5">
        <v>142</v>
      </c>
      <c r="D25" s="5"/>
      <c r="E25" s="5">
        <v>78</v>
      </c>
      <c r="F25" s="5"/>
      <c r="G25" s="5"/>
      <c r="H25" s="5"/>
      <c r="I25" s="5">
        <v>122</v>
      </c>
      <c r="J25" s="5">
        <v>48</v>
      </c>
      <c r="K25" s="5">
        <v>57</v>
      </c>
      <c r="L25" s="5"/>
      <c r="M25" s="5">
        <v>61</v>
      </c>
    </row>
    <row r="26" spans="1:14">
      <c r="A26" s="8" t="s">
        <v>115</v>
      </c>
      <c r="B26" s="8"/>
      <c r="C26" s="5">
        <v>144</v>
      </c>
      <c r="D26" s="5"/>
      <c r="E26" s="5">
        <v>133</v>
      </c>
      <c r="F26" s="5"/>
      <c r="G26" s="5"/>
      <c r="H26" s="5"/>
      <c r="I26" s="5">
        <v>128</v>
      </c>
      <c r="J26" s="5">
        <v>109</v>
      </c>
      <c r="K26" s="5">
        <v>130</v>
      </c>
      <c r="L26" s="5"/>
      <c r="M26" s="5">
        <v>68</v>
      </c>
    </row>
    <row r="27" spans="1:14">
      <c r="A27" s="8" t="s">
        <v>131</v>
      </c>
      <c r="B27" s="8"/>
      <c r="C27" s="5"/>
      <c r="D27" s="5"/>
      <c r="E27" s="5"/>
      <c r="F27" s="5"/>
      <c r="G27" s="5"/>
      <c r="H27" s="5"/>
      <c r="I27" s="5">
        <v>137</v>
      </c>
      <c r="J27" s="5">
        <v>125</v>
      </c>
      <c r="K27" s="5"/>
      <c r="L27" s="5"/>
      <c r="M27" s="5">
        <v>80</v>
      </c>
    </row>
    <row r="28" spans="1:14">
      <c r="A28" s="8" t="s">
        <v>148</v>
      </c>
      <c r="B28" s="8"/>
      <c r="C28" s="5"/>
      <c r="D28" s="5"/>
      <c r="E28" s="5"/>
      <c r="F28" s="5"/>
      <c r="G28" s="5"/>
      <c r="H28" s="5"/>
      <c r="I28" s="5">
        <v>138</v>
      </c>
      <c r="J28" s="5"/>
      <c r="K28" s="5"/>
      <c r="L28" s="5"/>
      <c r="M28" s="5">
        <v>93</v>
      </c>
    </row>
    <row r="29" spans="1:14">
      <c r="A29" s="8" t="s">
        <v>170</v>
      </c>
      <c r="B29" s="8"/>
      <c r="C29" s="5">
        <v>126</v>
      </c>
      <c r="D29" s="5"/>
      <c r="E29" s="5"/>
      <c r="F29" s="5"/>
      <c r="G29" s="5">
        <v>108</v>
      </c>
      <c r="H29" s="5"/>
      <c r="I29" s="5">
        <v>135</v>
      </c>
      <c r="J29" s="5"/>
      <c r="K29" s="5">
        <v>129</v>
      </c>
      <c r="L29" s="5"/>
      <c r="M29" s="5">
        <v>127</v>
      </c>
    </row>
    <row r="30" spans="1:14">
      <c r="A30" s="8"/>
      <c r="B30" s="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ht="15">
      <c r="A31" s="15" t="s">
        <v>451</v>
      </c>
      <c r="B31" s="5">
        <v>58</v>
      </c>
      <c r="C31" s="5">
        <v>42</v>
      </c>
      <c r="D31" s="5">
        <v>56</v>
      </c>
      <c r="E31" s="5">
        <v>9</v>
      </c>
      <c r="F31" s="5">
        <v>36</v>
      </c>
      <c r="G31" s="5">
        <v>20</v>
      </c>
      <c r="H31" s="5">
        <v>23</v>
      </c>
      <c r="I31" s="5">
        <v>26</v>
      </c>
      <c r="J31" s="5">
        <v>35</v>
      </c>
      <c r="K31" s="5">
        <v>6</v>
      </c>
      <c r="L31" s="5">
        <v>44</v>
      </c>
      <c r="M31" s="5">
        <v>34</v>
      </c>
      <c r="N31" s="5"/>
    </row>
    <row r="32" spans="1:14">
      <c r="A32" s="8" t="s">
        <v>450</v>
      </c>
      <c r="B32" s="5">
        <f>B23+B31</f>
        <v>70</v>
      </c>
      <c r="C32" s="5">
        <f>C23+C31</f>
        <v>50</v>
      </c>
      <c r="D32" s="5">
        <f>D23+D31</f>
        <v>67</v>
      </c>
      <c r="E32" s="5">
        <f t="shared" ref="E32:L32" si="1">E23+E31</f>
        <v>11</v>
      </c>
      <c r="F32" s="5">
        <f t="shared" si="1"/>
        <v>45</v>
      </c>
      <c r="G32" s="5">
        <f t="shared" si="1"/>
        <v>25</v>
      </c>
      <c r="H32" s="5">
        <f t="shared" si="1"/>
        <v>30</v>
      </c>
      <c r="I32" s="5">
        <f t="shared" si="1"/>
        <v>30</v>
      </c>
      <c r="J32" s="5">
        <f t="shared" si="1"/>
        <v>41</v>
      </c>
      <c r="K32" s="5">
        <f t="shared" si="1"/>
        <v>7</v>
      </c>
      <c r="L32" s="5">
        <f t="shared" si="1"/>
        <v>54</v>
      </c>
      <c r="M32" s="5">
        <f>M23+M31</f>
        <v>37</v>
      </c>
    </row>
    <row r="33" spans="1:13">
      <c r="A33" s="8" t="s">
        <v>452</v>
      </c>
      <c r="B33" s="14">
        <v>11</v>
      </c>
      <c r="C33" s="5">
        <v>9</v>
      </c>
      <c r="D33" s="5">
        <v>12</v>
      </c>
      <c r="E33" s="5">
        <v>2</v>
      </c>
      <c r="F33" s="5">
        <v>8</v>
      </c>
      <c r="G33" s="5">
        <v>3</v>
      </c>
      <c r="H33" s="5">
        <v>4</v>
      </c>
      <c r="I33" s="5">
        <v>4</v>
      </c>
      <c r="J33" s="5">
        <v>7</v>
      </c>
      <c r="K33" s="5">
        <v>1</v>
      </c>
      <c r="L33" s="5">
        <v>10</v>
      </c>
      <c r="M33" s="5">
        <v>6</v>
      </c>
    </row>
    <row r="34" spans="1:13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16" t="s">
        <v>453</v>
      </c>
    </row>
    <row r="36" spans="1:13">
      <c r="A36" s="10" t="s">
        <v>174</v>
      </c>
      <c r="B36" s="3" t="s">
        <v>454</v>
      </c>
    </row>
    <row r="37" spans="1:13">
      <c r="A37" s="10" t="s">
        <v>81</v>
      </c>
      <c r="B37" s="3" t="s">
        <v>455</v>
      </c>
    </row>
    <row r="38" spans="1:13" ht="15">
      <c r="A38" s="17" t="s">
        <v>456</v>
      </c>
      <c r="B38" s="3" t="s">
        <v>457</v>
      </c>
    </row>
    <row r="39" spans="1:13">
      <c r="A39" s="10" t="s">
        <v>448</v>
      </c>
      <c r="B39" s="3" t="s">
        <v>458</v>
      </c>
    </row>
    <row r="40" spans="1:13">
      <c r="A40" s="10" t="s">
        <v>83</v>
      </c>
      <c r="B40" s="3" t="s">
        <v>459</v>
      </c>
    </row>
    <row r="41" spans="1:13">
      <c r="A41" s="10" t="s">
        <v>19</v>
      </c>
      <c r="B41" s="3" t="s">
        <v>460</v>
      </c>
    </row>
    <row r="42" spans="1:13">
      <c r="A42" s="10" t="s">
        <v>15</v>
      </c>
      <c r="B42" s="3" t="s">
        <v>461</v>
      </c>
    </row>
    <row r="43" spans="1:13">
      <c r="A43" s="10" t="s">
        <v>11</v>
      </c>
      <c r="B43" s="3" t="s">
        <v>462</v>
      </c>
    </row>
    <row r="44" spans="1:13">
      <c r="A44" s="10" t="s">
        <v>449</v>
      </c>
      <c r="B44" s="3" t="s">
        <v>463</v>
      </c>
    </row>
    <row r="45" spans="1:13">
      <c r="A45" s="10" t="s">
        <v>29</v>
      </c>
      <c r="B45" s="3" t="s">
        <v>464</v>
      </c>
    </row>
    <row r="46" spans="1:13">
      <c r="A46" s="10" t="s">
        <v>465</v>
      </c>
      <c r="B46" s="3" t="s">
        <v>466</v>
      </c>
    </row>
    <row r="47" spans="1:13">
      <c r="A47" s="10" t="s">
        <v>34</v>
      </c>
      <c r="B47" s="3" t="s">
        <v>467</v>
      </c>
    </row>
  </sheetData>
  <mergeCells count="1">
    <mergeCell ref="J2:K2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wksMen1">
    <tabColor rgb="FF00B050"/>
  </sheetPr>
  <dimension ref="A1:AJ501"/>
  <sheetViews>
    <sheetView workbookViewId="0"/>
  </sheetViews>
  <sheetFormatPr defaultRowHeight="12.75"/>
  <cols>
    <col min="1" max="1" width="7.28515625" style="2" customWidth="1"/>
    <col min="2" max="2" width="22.5703125" style="2" customWidth="1"/>
    <col min="3" max="3" width="8.28515625" style="2" customWidth="1"/>
    <col min="4" max="12" width="7.140625" style="2" customWidth="1"/>
    <col min="13" max="13" width="10.42578125" style="2" customWidth="1"/>
    <col min="14" max="16384" width="9.140625" style="2"/>
  </cols>
  <sheetData>
    <row r="1" spans="1:27" s="11" customFormat="1" ht="38.25" customHeight="1">
      <c r="A1" s="11" t="str">
        <f>"ESSLXC "&amp;[1]Input!$F$2&amp;" MEN"</f>
        <v>ESSLXC 2017/18 MEN</v>
      </c>
      <c r="K1" s="7" t="s">
        <v>712</v>
      </c>
      <c r="L1" s="7"/>
    </row>
    <row r="2" spans="1:27" s="7" customFormat="1">
      <c r="A2" s="7" t="s">
        <v>468</v>
      </c>
      <c r="C2" s="21">
        <f>IndNoOfRaces</f>
        <v>4</v>
      </c>
      <c r="K2" s="7" t="s">
        <v>713</v>
      </c>
      <c r="P2" s="7" t="s">
        <v>469</v>
      </c>
    </row>
    <row r="3" spans="1:27" s="7" customFormat="1">
      <c r="A3" s="7" t="s">
        <v>2</v>
      </c>
      <c r="B3" s="7" t="s">
        <v>3</v>
      </c>
      <c r="C3" s="8" t="s">
        <v>5</v>
      </c>
      <c r="D3" s="8" t="s">
        <v>470</v>
      </c>
      <c r="E3" s="8" t="s">
        <v>471</v>
      </c>
      <c r="F3" s="8" t="s">
        <v>472</v>
      </c>
      <c r="G3" s="8" t="s">
        <v>473</v>
      </c>
      <c r="H3" s="8" t="s">
        <v>474</v>
      </c>
      <c r="I3" s="8" t="s">
        <v>475</v>
      </c>
      <c r="J3" s="8" t="s">
        <v>450</v>
      </c>
      <c r="K3" s="8" t="s">
        <v>714</v>
      </c>
      <c r="L3" s="8" t="s">
        <v>715</v>
      </c>
      <c r="M3" s="22" t="s">
        <v>476</v>
      </c>
      <c r="N3" s="7" t="s">
        <v>477</v>
      </c>
      <c r="O3" s="7" t="s">
        <v>478</v>
      </c>
      <c r="P3" s="7">
        <v>1</v>
      </c>
      <c r="Q3" s="7">
        <v>2</v>
      </c>
      <c r="R3" s="7">
        <v>3</v>
      </c>
      <c r="S3" s="7">
        <v>4</v>
      </c>
      <c r="T3" s="7">
        <v>5</v>
      </c>
      <c r="U3" s="7">
        <v>6</v>
      </c>
      <c r="W3" s="7" t="s">
        <v>717</v>
      </c>
    </row>
    <row r="4" spans="1:27" s="7" customFormat="1">
      <c r="B4" s="7" t="s">
        <v>479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27">
      <c r="A5" s="2">
        <v>1</v>
      </c>
      <c r="B5" s="2" t="s">
        <v>351</v>
      </c>
      <c r="C5" s="5" t="s">
        <v>15</v>
      </c>
      <c r="D5" s="5">
        <v>200</v>
      </c>
      <c r="E5" s="5">
        <v>200</v>
      </c>
      <c r="F5" s="5">
        <v>200</v>
      </c>
      <c r="G5" s="5"/>
      <c r="H5" s="5">
        <v>200</v>
      </c>
      <c r="J5" s="5">
        <f t="shared" ref="J5:J36" si="0">IFERROR(LARGE(D5:I5,1),0)+IF($C$2&gt;=2,IFERROR(LARGE(D5:I5,2),0),0)+IF($C$2&gt;=3,IFERROR(LARGE(D5:I5,3),0),0)+IF($C$2&gt;=4,IFERROR(LARGE(D5:I5,4),0),0)+IF($C$2&gt;=5,IFERROR(LARGE(D5:I5,5),0),0)+IF($C$2&gt;=6,IFERROR(LARGE(D5:I5,6),0),0)</f>
        <v>800</v>
      </c>
      <c r="K5" s="5"/>
      <c r="L5" s="5"/>
      <c r="M5" s="19">
        <f t="shared" ref="M5:M36" si="1">J5-(ROW(J5)-ROW(MenTotalCol))/10000</f>
        <v>799.99980000000005</v>
      </c>
      <c r="N5" s="2">
        <f t="shared" ref="N5:N36" si="2">COUNT(D5:I5)</f>
        <v>4</v>
      </c>
      <c r="O5" s="20">
        <f t="shared" ref="O5:O36" si="3">M5+P5/1000+Q5/10000+R5/100000+S5/1000000+T5/10000000+U5/100000000</f>
        <v>800.22199999999998</v>
      </c>
      <c r="P5" s="5">
        <v>200</v>
      </c>
      <c r="Q5" s="5">
        <v>200</v>
      </c>
      <c r="R5" s="5">
        <v>200</v>
      </c>
      <c r="S5" s="5">
        <v>200</v>
      </c>
      <c r="T5" s="5"/>
      <c r="V5" s="5"/>
      <c r="W5" s="5"/>
      <c r="X5" s="7"/>
      <c r="Y5" s="7"/>
      <c r="Z5" s="7"/>
      <c r="AA5" s="7"/>
    </row>
    <row r="6" spans="1:27">
      <c r="A6" s="2">
        <v>2</v>
      </c>
      <c r="B6" s="2" t="s">
        <v>480</v>
      </c>
      <c r="C6" s="5" t="s">
        <v>39</v>
      </c>
      <c r="D6" s="5">
        <v>198</v>
      </c>
      <c r="E6" s="5">
        <v>197</v>
      </c>
      <c r="F6" s="5">
        <v>197</v>
      </c>
      <c r="G6" s="5">
        <v>198</v>
      </c>
      <c r="H6" s="5"/>
      <c r="J6" s="5">
        <f t="shared" si="0"/>
        <v>790</v>
      </c>
      <c r="K6" s="5"/>
      <c r="L6" s="5"/>
      <c r="M6" s="19">
        <f t="shared" si="1"/>
        <v>789.99969999999996</v>
      </c>
      <c r="N6" s="2">
        <f t="shared" si="2"/>
        <v>4</v>
      </c>
      <c r="O6" s="20">
        <f t="shared" si="3"/>
        <v>790.21966699999996</v>
      </c>
      <c r="P6" s="5">
        <v>198</v>
      </c>
      <c r="Q6" s="5">
        <v>198</v>
      </c>
      <c r="R6" s="5">
        <v>197</v>
      </c>
      <c r="S6" s="5">
        <v>197</v>
      </c>
      <c r="T6" s="5"/>
      <c r="V6" s="5"/>
      <c r="W6" s="5"/>
      <c r="X6" s="7"/>
      <c r="Y6" s="7"/>
      <c r="Z6" s="7"/>
      <c r="AA6" s="7"/>
    </row>
    <row r="7" spans="1:27">
      <c r="A7" s="2">
        <v>3</v>
      </c>
      <c r="B7" s="2" t="s">
        <v>38</v>
      </c>
      <c r="C7" s="5" t="s">
        <v>39</v>
      </c>
      <c r="D7" s="5">
        <v>197</v>
      </c>
      <c r="E7" s="5">
        <v>196</v>
      </c>
      <c r="F7" s="5">
        <v>199</v>
      </c>
      <c r="G7" s="5"/>
      <c r="H7" s="5">
        <v>196</v>
      </c>
      <c r="I7" s="2">
        <v>189</v>
      </c>
      <c r="J7" s="5">
        <f t="shared" si="0"/>
        <v>788</v>
      </c>
      <c r="K7" s="5"/>
      <c r="L7" s="5"/>
      <c r="M7" s="19">
        <f t="shared" si="1"/>
        <v>787.99959999999999</v>
      </c>
      <c r="N7" s="2">
        <f t="shared" si="2"/>
        <v>5</v>
      </c>
      <c r="O7" s="20">
        <f t="shared" si="3"/>
        <v>788.22047489999989</v>
      </c>
      <c r="P7" s="5">
        <v>199</v>
      </c>
      <c r="Q7" s="5">
        <v>197</v>
      </c>
      <c r="R7" s="5">
        <v>196</v>
      </c>
      <c r="S7" s="5">
        <v>196</v>
      </c>
      <c r="T7" s="2">
        <v>189</v>
      </c>
      <c r="U7" s="5"/>
      <c r="V7" s="5"/>
      <c r="W7" s="5"/>
      <c r="X7" s="7"/>
      <c r="Y7" s="7"/>
      <c r="Z7" s="7"/>
      <c r="AA7" s="7"/>
    </row>
    <row r="8" spans="1:27">
      <c r="A8" s="2">
        <v>4</v>
      </c>
      <c r="B8" s="2" t="s">
        <v>246</v>
      </c>
      <c r="C8" s="5" t="s">
        <v>22</v>
      </c>
      <c r="D8" s="5">
        <v>194</v>
      </c>
      <c r="E8" s="5"/>
      <c r="F8" s="5">
        <v>188</v>
      </c>
      <c r="G8" s="5">
        <v>192</v>
      </c>
      <c r="H8" s="5">
        <v>198</v>
      </c>
      <c r="J8" s="5">
        <f t="shared" si="0"/>
        <v>772</v>
      </c>
      <c r="K8" s="5"/>
      <c r="L8" s="5"/>
      <c r="M8" s="19">
        <f t="shared" si="1"/>
        <v>771.99950000000001</v>
      </c>
      <c r="N8" s="2">
        <f t="shared" si="2"/>
        <v>4</v>
      </c>
      <c r="O8" s="20">
        <f t="shared" si="3"/>
        <v>772.21900800000003</v>
      </c>
      <c r="P8" s="5">
        <v>198</v>
      </c>
      <c r="Q8" s="5">
        <v>194</v>
      </c>
      <c r="R8" s="5">
        <v>192</v>
      </c>
      <c r="S8" s="5">
        <v>188</v>
      </c>
      <c r="T8" s="5"/>
      <c r="W8" s="5"/>
      <c r="X8" s="7"/>
      <c r="Y8" s="7"/>
      <c r="Z8" s="7"/>
      <c r="AA8" s="7"/>
    </row>
    <row r="9" spans="1:27">
      <c r="A9" s="2">
        <v>5</v>
      </c>
      <c r="B9" s="2" t="s">
        <v>28</v>
      </c>
      <c r="C9" s="5" t="s">
        <v>29</v>
      </c>
      <c r="D9" s="5">
        <v>173</v>
      </c>
      <c r="E9" s="5">
        <v>184</v>
      </c>
      <c r="F9" s="5">
        <v>193</v>
      </c>
      <c r="G9" s="5">
        <v>189</v>
      </c>
      <c r="H9" s="5">
        <v>188</v>
      </c>
      <c r="I9" s="2">
        <v>195</v>
      </c>
      <c r="J9" s="5">
        <f t="shared" si="0"/>
        <v>765</v>
      </c>
      <c r="K9" s="5"/>
      <c r="L9" s="5"/>
      <c r="M9" s="19">
        <f t="shared" si="1"/>
        <v>764.99940000000004</v>
      </c>
      <c r="N9" s="2">
        <f t="shared" si="2"/>
        <v>6</v>
      </c>
      <c r="O9" s="20">
        <f t="shared" si="3"/>
        <v>765.21579813000017</v>
      </c>
      <c r="P9" s="2">
        <v>195</v>
      </c>
      <c r="Q9" s="5">
        <v>193</v>
      </c>
      <c r="R9" s="5">
        <v>189</v>
      </c>
      <c r="S9" s="5">
        <v>188</v>
      </c>
      <c r="T9" s="5">
        <v>184</v>
      </c>
      <c r="U9" s="5">
        <v>173</v>
      </c>
      <c r="W9" s="5"/>
      <c r="X9" s="7"/>
      <c r="Y9" s="7"/>
      <c r="Z9" s="7"/>
      <c r="AA9" s="7"/>
    </row>
    <row r="10" spans="1:27">
      <c r="A10" s="2">
        <v>6</v>
      </c>
      <c r="B10" s="2" t="s">
        <v>270</v>
      </c>
      <c r="C10" s="5" t="s">
        <v>481</v>
      </c>
      <c r="D10" s="5">
        <v>191</v>
      </c>
      <c r="E10" s="5">
        <v>181</v>
      </c>
      <c r="F10" s="5">
        <v>186</v>
      </c>
      <c r="G10" s="5">
        <v>184</v>
      </c>
      <c r="H10" s="5">
        <v>193</v>
      </c>
      <c r="J10" s="5">
        <f t="shared" si="0"/>
        <v>754</v>
      </c>
      <c r="K10" s="5"/>
      <c r="L10" s="5"/>
      <c r="M10" s="19">
        <f t="shared" si="1"/>
        <v>753.99929999999995</v>
      </c>
      <c r="N10" s="2">
        <f t="shared" si="2"/>
        <v>5</v>
      </c>
      <c r="O10" s="20">
        <f t="shared" si="3"/>
        <v>754.2134620999999</v>
      </c>
      <c r="P10" s="5">
        <v>193</v>
      </c>
      <c r="Q10" s="5">
        <v>191</v>
      </c>
      <c r="R10" s="5">
        <v>186</v>
      </c>
      <c r="S10" s="5">
        <v>184</v>
      </c>
      <c r="T10" s="5">
        <v>181</v>
      </c>
      <c r="W10" s="5"/>
      <c r="X10" s="7"/>
      <c r="Y10" s="7"/>
      <c r="Z10" s="7"/>
      <c r="AA10" s="7"/>
    </row>
    <row r="11" spans="1:27">
      <c r="A11" s="2">
        <v>7</v>
      </c>
      <c r="B11" s="2" t="s">
        <v>47</v>
      </c>
      <c r="C11" s="5" t="s">
        <v>39</v>
      </c>
      <c r="D11" s="5">
        <v>177</v>
      </c>
      <c r="E11" s="5">
        <v>182</v>
      </c>
      <c r="F11" s="5">
        <v>172</v>
      </c>
      <c r="G11" s="5">
        <v>183</v>
      </c>
      <c r="H11" s="5">
        <v>191</v>
      </c>
      <c r="I11" s="2">
        <v>184</v>
      </c>
      <c r="J11" s="5">
        <f t="shared" si="0"/>
        <v>740</v>
      </c>
      <c r="K11" s="5"/>
      <c r="L11" s="5"/>
      <c r="M11" s="19">
        <f t="shared" si="1"/>
        <v>739.99919999999997</v>
      </c>
      <c r="N11" s="2">
        <f t="shared" si="2"/>
        <v>6</v>
      </c>
      <c r="O11" s="20">
        <f t="shared" si="3"/>
        <v>740.21063142000003</v>
      </c>
      <c r="P11" s="5">
        <v>191</v>
      </c>
      <c r="Q11" s="2">
        <v>184</v>
      </c>
      <c r="R11" s="5">
        <v>183</v>
      </c>
      <c r="S11" s="5">
        <v>182</v>
      </c>
      <c r="T11" s="5">
        <v>177</v>
      </c>
      <c r="U11" s="5">
        <v>172</v>
      </c>
      <c r="W11" s="5"/>
      <c r="X11" s="7"/>
      <c r="Y11" s="7"/>
      <c r="Z11" s="7"/>
      <c r="AA11" s="7"/>
    </row>
    <row r="12" spans="1:27">
      <c r="A12" s="2">
        <v>8</v>
      </c>
      <c r="B12" s="2" t="s">
        <v>26</v>
      </c>
      <c r="C12" s="5" t="s">
        <v>22</v>
      </c>
      <c r="D12" s="5"/>
      <c r="E12" s="5">
        <v>180</v>
      </c>
      <c r="F12" s="5">
        <v>174</v>
      </c>
      <c r="G12" s="5">
        <v>144</v>
      </c>
      <c r="H12" s="5">
        <v>185</v>
      </c>
      <c r="I12" s="2">
        <v>196</v>
      </c>
      <c r="J12" s="5">
        <f t="shared" si="0"/>
        <v>735</v>
      </c>
      <c r="K12" s="5"/>
      <c r="L12" s="5"/>
      <c r="M12" s="19">
        <f t="shared" si="1"/>
        <v>734.9991</v>
      </c>
      <c r="N12" s="2">
        <f t="shared" si="2"/>
        <v>5</v>
      </c>
      <c r="O12" s="20">
        <f t="shared" si="3"/>
        <v>735.21558840000012</v>
      </c>
      <c r="P12" s="2">
        <v>196</v>
      </c>
      <c r="Q12" s="5">
        <v>185</v>
      </c>
      <c r="R12" s="5">
        <v>180</v>
      </c>
      <c r="S12" s="5">
        <v>174</v>
      </c>
      <c r="T12" s="5">
        <v>144</v>
      </c>
      <c r="U12" s="5"/>
      <c r="W12" s="5"/>
      <c r="X12" s="7"/>
      <c r="Y12" s="7"/>
      <c r="Z12" s="7"/>
      <c r="AA12" s="7"/>
    </row>
    <row r="13" spans="1:27">
      <c r="A13" s="2">
        <v>9</v>
      </c>
      <c r="B13" s="2" t="s">
        <v>35</v>
      </c>
      <c r="C13" s="5" t="s">
        <v>36</v>
      </c>
      <c r="D13" s="5">
        <v>159</v>
      </c>
      <c r="E13" s="5">
        <v>165</v>
      </c>
      <c r="F13" s="5">
        <v>168</v>
      </c>
      <c r="G13" s="5">
        <v>180</v>
      </c>
      <c r="H13" s="5">
        <v>190</v>
      </c>
      <c r="I13" s="2">
        <v>191</v>
      </c>
      <c r="J13" s="5">
        <f t="shared" si="0"/>
        <v>729</v>
      </c>
      <c r="K13" s="5"/>
      <c r="L13" s="5"/>
      <c r="M13" s="19">
        <f t="shared" si="1"/>
        <v>728.99900000000002</v>
      </c>
      <c r="N13" s="2">
        <f t="shared" si="2"/>
        <v>6</v>
      </c>
      <c r="O13" s="20">
        <f t="shared" si="3"/>
        <v>729.21098609000012</v>
      </c>
      <c r="P13" s="2">
        <v>191</v>
      </c>
      <c r="Q13" s="5">
        <v>190</v>
      </c>
      <c r="R13" s="5">
        <v>180</v>
      </c>
      <c r="S13" s="5">
        <v>168</v>
      </c>
      <c r="T13" s="5">
        <v>165</v>
      </c>
      <c r="U13" s="5">
        <v>159</v>
      </c>
      <c r="W13" s="5"/>
      <c r="X13" s="7"/>
      <c r="Y13" s="7"/>
      <c r="Z13" s="7"/>
      <c r="AA13" s="7"/>
    </row>
    <row r="14" spans="1:27">
      <c r="A14" s="2">
        <v>10</v>
      </c>
      <c r="B14" s="2" t="s">
        <v>71</v>
      </c>
      <c r="C14" s="5" t="s">
        <v>34</v>
      </c>
      <c r="D14" s="5">
        <v>187</v>
      </c>
      <c r="E14" s="5">
        <v>185</v>
      </c>
      <c r="F14" s="5">
        <v>178</v>
      </c>
      <c r="G14" s="5"/>
      <c r="H14" s="5"/>
      <c r="I14" s="2">
        <v>172</v>
      </c>
      <c r="J14" s="5">
        <f t="shared" si="0"/>
        <v>722</v>
      </c>
      <c r="K14" s="5"/>
      <c r="L14" s="5"/>
      <c r="M14" s="19">
        <f t="shared" si="1"/>
        <v>721.99890000000005</v>
      </c>
      <c r="N14" s="2">
        <f t="shared" si="2"/>
        <v>4</v>
      </c>
      <c r="O14" s="20">
        <f t="shared" si="3"/>
        <v>722.20635200000015</v>
      </c>
      <c r="P14" s="5">
        <v>187</v>
      </c>
      <c r="Q14" s="5">
        <v>185</v>
      </c>
      <c r="R14" s="5">
        <v>178</v>
      </c>
      <c r="S14" s="2">
        <v>172</v>
      </c>
      <c r="T14" s="5"/>
      <c r="U14" s="5"/>
      <c r="W14" s="5"/>
      <c r="X14" s="7"/>
      <c r="Y14" s="7"/>
      <c r="Z14" s="7"/>
      <c r="AA14" s="7"/>
    </row>
    <row r="15" spans="1:27">
      <c r="A15" s="2">
        <v>11</v>
      </c>
      <c r="B15" s="2" t="s">
        <v>45</v>
      </c>
      <c r="C15" s="5" t="s">
        <v>39</v>
      </c>
      <c r="D15" s="5">
        <v>186</v>
      </c>
      <c r="E15" s="5"/>
      <c r="F15" s="5">
        <v>171</v>
      </c>
      <c r="G15" s="5">
        <v>179</v>
      </c>
      <c r="H15" s="5"/>
      <c r="I15" s="2">
        <v>186</v>
      </c>
      <c r="J15" s="5">
        <f t="shared" si="0"/>
        <v>722</v>
      </c>
      <c r="K15" s="5"/>
      <c r="L15" s="5"/>
      <c r="M15" s="19">
        <f t="shared" si="1"/>
        <v>721.99879999999996</v>
      </c>
      <c r="N15" s="2">
        <f t="shared" si="2"/>
        <v>4</v>
      </c>
      <c r="O15" s="20">
        <f t="shared" si="3"/>
        <v>722.20536100000004</v>
      </c>
      <c r="P15" s="5">
        <v>186</v>
      </c>
      <c r="Q15" s="2">
        <v>186</v>
      </c>
      <c r="R15" s="5">
        <v>179</v>
      </c>
      <c r="S15" s="5">
        <v>171</v>
      </c>
      <c r="T15" s="5"/>
      <c r="U15" s="5"/>
      <c r="W15" s="5"/>
      <c r="X15" s="7"/>
      <c r="Y15" s="7"/>
      <c r="Z15" s="7"/>
      <c r="AA15" s="7"/>
    </row>
    <row r="16" spans="1:27">
      <c r="A16" s="2">
        <v>12</v>
      </c>
      <c r="B16" s="2" t="s">
        <v>482</v>
      </c>
      <c r="C16" s="5" t="s">
        <v>29</v>
      </c>
      <c r="D16" s="5">
        <v>175</v>
      </c>
      <c r="E16" s="5">
        <v>163</v>
      </c>
      <c r="F16" s="5">
        <v>190</v>
      </c>
      <c r="G16" s="5">
        <v>169</v>
      </c>
      <c r="H16" s="5">
        <v>184</v>
      </c>
      <c r="J16" s="5">
        <f t="shared" si="0"/>
        <v>718</v>
      </c>
      <c r="K16" s="5"/>
      <c r="L16" s="5"/>
      <c r="M16" s="19">
        <f t="shared" si="1"/>
        <v>717.99869999999999</v>
      </c>
      <c r="N16" s="2">
        <f t="shared" si="2"/>
        <v>5</v>
      </c>
      <c r="O16" s="20">
        <f t="shared" si="3"/>
        <v>718.2090353000001</v>
      </c>
      <c r="P16" s="5">
        <v>190</v>
      </c>
      <c r="Q16" s="5">
        <v>184</v>
      </c>
      <c r="R16" s="5">
        <v>175</v>
      </c>
      <c r="S16" s="5">
        <v>169</v>
      </c>
      <c r="T16" s="5">
        <v>163</v>
      </c>
      <c r="W16" s="5"/>
      <c r="X16" s="7"/>
      <c r="Y16" s="7"/>
      <c r="Z16" s="7"/>
      <c r="AA16" s="7"/>
    </row>
    <row r="17" spans="1:27">
      <c r="A17" s="2">
        <v>13</v>
      </c>
      <c r="B17" s="2" t="s">
        <v>418</v>
      </c>
      <c r="C17" s="5" t="s">
        <v>29</v>
      </c>
      <c r="D17" s="5"/>
      <c r="E17" s="5">
        <v>173</v>
      </c>
      <c r="F17" s="5">
        <v>169</v>
      </c>
      <c r="G17" s="5">
        <v>186</v>
      </c>
      <c r="H17" s="5">
        <v>186</v>
      </c>
      <c r="J17" s="5">
        <f t="shared" si="0"/>
        <v>714</v>
      </c>
      <c r="K17" s="5"/>
      <c r="L17" s="5"/>
      <c r="M17" s="19">
        <f t="shared" si="1"/>
        <v>713.99860000000001</v>
      </c>
      <c r="N17" s="2">
        <f t="shared" si="2"/>
        <v>4</v>
      </c>
      <c r="O17" s="20">
        <f t="shared" si="3"/>
        <v>714.20509900000002</v>
      </c>
      <c r="P17" s="5">
        <v>186</v>
      </c>
      <c r="Q17" s="5">
        <v>186</v>
      </c>
      <c r="R17" s="5">
        <v>173</v>
      </c>
      <c r="S17" s="5">
        <v>169</v>
      </c>
      <c r="T17" s="5"/>
      <c r="W17" s="5"/>
      <c r="X17" s="7"/>
      <c r="Y17" s="7"/>
      <c r="Z17" s="7"/>
      <c r="AA17" s="7"/>
    </row>
    <row r="18" spans="1:27">
      <c r="A18" s="2">
        <v>14</v>
      </c>
      <c r="B18" s="2" t="s">
        <v>21</v>
      </c>
      <c r="C18" s="5" t="s">
        <v>22</v>
      </c>
      <c r="D18" s="5"/>
      <c r="E18" s="5">
        <v>151</v>
      </c>
      <c r="F18" s="5">
        <v>163</v>
      </c>
      <c r="G18" s="5">
        <v>170</v>
      </c>
      <c r="H18" s="5">
        <v>177</v>
      </c>
      <c r="I18" s="2">
        <v>197</v>
      </c>
      <c r="J18" s="5">
        <f t="shared" si="0"/>
        <v>707</v>
      </c>
      <c r="K18" s="5"/>
      <c r="L18" s="5"/>
      <c r="M18" s="19">
        <f t="shared" si="1"/>
        <v>706.99850000000004</v>
      </c>
      <c r="N18" s="2">
        <f t="shared" si="2"/>
        <v>5</v>
      </c>
      <c r="O18" s="20">
        <f t="shared" si="3"/>
        <v>707.21507810000014</v>
      </c>
      <c r="P18" s="2">
        <v>197</v>
      </c>
      <c r="Q18" s="5">
        <v>177</v>
      </c>
      <c r="R18" s="5">
        <v>170</v>
      </c>
      <c r="S18" s="5">
        <v>163</v>
      </c>
      <c r="T18" s="5">
        <v>151</v>
      </c>
      <c r="U18" s="5"/>
      <c r="W18" s="5"/>
      <c r="X18" s="7"/>
      <c r="Y18" s="7"/>
      <c r="Z18" s="7"/>
      <c r="AA18" s="7"/>
    </row>
    <row r="19" spans="1:27">
      <c r="A19" s="2">
        <v>15</v>
      </c>
      <c r="B19" s="2" t="s">
        <v>50</v>
      </c>
      <c r="C19" s="5" t="s">
        <v>29</v>
      </c>
      <c r="D19" s="5">
        <v>167</v>
      </c>
      <c r="E19" s="5"/>
      <c r="F19" s="5"/>
      <c r="G19" s="5">
        <v>166</v>
      </c>
      <c r="H19" s="5">
        <v>170</v>
      </c>
      <c r="I19" s="2">
        <v>182</v>
      </c>
      <c r="J19" s="5">
        <f t="shared" si="0"/>
        <v>685</v>
      </c>
      <c r="K19" s="5"/>
      <c r="L19" s="5"/>
      <c r="M19" s="19">
        <f t="shared" si="1"/>
        <v>684.99839999999995</v>
      </c>
      <c r="N19" s="2">
        <f t="shared" si="2"/>
        <v>4</v>
      </c>
      <c r="O19" s="20">
        <f t="shared" si="3"/>
        <v>685.19923600000004</v>
      </c>
      <c r="P19" s="2">
        <v>182</v>
      </c>
      <c r="Q19" s="5">
        <v>170</v>
      </c>
      <c r="R19" s="5">
        <v>167</v>
      </c>
      <c r="S19" s="5">
        <v>166</v>
      </c>
      <c r="T19" s="5"/>
      <c r="U19" s="5"/>
      <c r="W19" s="5"/>
      <c r="X19" s="7"/>
      <c r="Y19" s="7"/>
      <c r="Z19" s="7"/>
      <c r="AA19" s="7"/>
    </row>
    <row r="20" spans="1:27">
      <c r="A20" s="2">
        <v>16</v>
      </c>
      <c r="B20" s="2" t="s">
        <v>40</v>
      </c>
      <c r="C20" s="5" t="s">
        <v>22</v>
      </c>
      <c r="D20" s="5">
        <v>178</v>
      </c>
      <c r="E20" s="5">
        <v>147</v>
      </c>
      <c r="F20" s="5">
        <v>157</v>
      </c>
      <c r="G20" s="5">
        <v>157</v>
      </c>
      <c r="H20" s="5"/>
      <c r="I20" s="2">
        <v>188</v>
      </c>
      <c r="J20" s="5">
        <f t="shared" si="0"/>
        <v>680</v>
      </c>
      <c r="K20" s="5"/>
      <c r="L20" s="5"/>
      <c r="M20" s="19">
        <f t="shared" si="1"/>
        <v>679.99829999999997</v>
      </c>
      <c r="N20" s="2">
        <f t="shared" si="2"/>
        <v>5</v>
      </c>
      <c r="O20" s="20">
        <f t="shared" si="3"/>
        <v>680.20584169999984</v>
      </c>
      <c r="P20" s="2">
        <v>188</v>
      </c>
      <c r="Q20" s="5">
        <v>178</v>
      </c>
      <c r="R20" s="5">
        <v>157</v>
      </c>
      <c r="S20" s="5">
        <v>157</v>
      </c>
      <c r="T20" s="5">
        <v>147</v>
      </c>
      <c r="U20" s="5"/>
      <c r="W20" s="5"/>
      <c r="X20" s="7"/>
      <c r="Y20" s="7"/>
      <c r="Z20" s="7"/>
      <c r="AA20" s="7"/>
    </row>
    <row r="21" spans="1:27">
      <c r="A21" s="2">
        <v>17</v>
      </c>
      <c r="B21" s="2" t="s">
        <v>54</v>
      </c>
      <c r="C21" s="5" t="s">
        <v>15</v>
      </c>
      <c r="D21" s="5"/>
      <c r="E21" s="5">
        <v>150</v>
      </c>
      <c r="F21" s="5">
        <v>154</v>
      </c>
      <c r="G21" s="5">
        <v>159</v>
      </c>
      <c r="H21" s="5">
        <v>176</v>
      </c>
      <c r="I21" s="2">
        <v>181</v>
      </c>
      <c r="J21" s="5">
        <f t="shared" si="0"/>
        <v>670</v>
      </c>
      <c r="K21" s="5"/>
      <c r="L21" s="5"/>
      <c r="M21" s="19">
        <f t="shared" si="1"/>
        <v>669.9982</v>
      </c>
      <c r="N21" s="2">
        <f t="shared" si="2"/>
        <v>5</v>
      </c>
      <c r="O21" s="20">
        <f t="shared" si="3"/>
        <v>670.19855899999993</v>
      </c>
      <c r="P21" s="2">
        <v>181</v>
      </c>
      <c r="Q21" s="5">
        <v>176</v>
      </c>
      <c r="R21" s="5">
        <v>159</v>
      </c>
      <c r="S21" s="5">
        <v>154</v>
      </c>
      <c r="T21" s="5">
        <v>150</v>
      </c>
      <c r="U21" s="5"/>
      <c r="W21" s="5"/>
      <c r="X21" s="7"/>
      <c r="Y21" s="7"/>
      <c r="Z21" s="7"/>
      <c r="AA21" s="7"/>
    </row>
    <row r="22" spans="1:27">
      <c r="A22" s="2">
        <v>18</v>
      </c>
      <c r="B22" s="2" t="s">
        <v>436</v>
      </c>
      <c r="C22" s="5" t="s">
        <v>36</v>
      </c>
      <c r="D22" s="5">
        <v>162</v>
      </c>
      <c r="E22" s="5">
        <v>154</v>
      </c>
      <c r="F22" s="5">
        <v>170</v>
      </c>
      <c r="G22" s="5">
        <v>175</v>
      </c>
      <c r="H22" s="5"/>
      <c r="J22" s="5">
        <f t="shared" si="0"/>
        <v>661</v>
      </c>
      <c r="K22" s="5"/>
      <c r="L22" s="5"/>
      <c r="M22" s="19">
        <f t="shared" si="1"/>
        <v>660.99810000000002</v>
      </c>
      <c r="N22" s="2">
        <f t="shared" si="2"/>
        <v>4</v>
      </c>
      <c r="O22" s="20">
        <f t="shared" si="3"/>
        <v>661.19187399999998</v>
      </c>
      <c r="P22" s="5">
        <v>175</v>
      </c>
      <c r="Q22" s="5">
        <v>170</v>
      </c>
      <c r="R22" s="5">
        <v>162</v>
      </c>
      <c r="S22" s="5">
        <v>154</v>
      </c>
      <c r="T22" s="5"/>
      <c r="W22" s="5"/>
      <c r="X22" s="7"/>
      <c r="Y22" s="7"/>
      <c r="Z22" s="7"/>
      <c r="AA22" s="7"/>
    </row>
    <row r="23" spans="1:27">
      <c r="A23" s="2">
        <v>19</v>
      </c>
      <c r="B23" s="2" t="s">
        <v>102</v>
      </c>
      <c r="C23" s="5" t="s">
        <v>29</v>
      </c>
      <c r="D23" s="5">
        <v>166</v>
      </c>
      <c r="E23" s="5"/>
      <c r="F23" s="5">
        <v>173</v>
      </c>
      <c r="G23" s="5">
        <v>147</v>
      </c>
      <c r="H23" s="5">
        <v>163</v>
      </c>
      <c r="I23" s="2">
        <v>149</v>
      </c>
      <c r="J23" s="5">
        <f t="shared" si="0"/>
        <v>651</v>
      </c>
      <c r="K23" s="5"/>
      <c r="L23" s="5"/>
      <c r="M23" s="19">
        <f t="shared" si="1"/>
        <v>650.99800000000005</v>
      </c>
      <c r="N23" s="2">
        <f t="shared" si="2"/>
        <v>5</v>
      </c>
      <c r="O23" s="20">
        <f t="shared" si="3"/>
        <v>651.18939369999998</v>
      </c>
      <c r="P23" s="5">
        <v>173</v>
      </c>
      <c r="Q23" s="5">
        <v>166</v>
      </c>
      <c r="R23" s="5">
        <v>163</v>
      </c>
      <c r="S23" s="2">
        <v>149</v>
      </c>
      <c r="T23" s="5">
        <v>147</v>
      </c>
      <c r="U23" s="5"/>
      <c r="W23" s="5"/>
      <c r="X23" s="7"/>
      <c r="Y23" s="7"/>
      <c r="Z23" s="7"/>
      <c r="AA23" s="7"/>
    </row>
    <row r="24" spans="1:27">
      <c r="A24" s="2">
        <v>20</v>
      </c>
      <c r="B24" s="2" t="s">
        <v>66</v>
      </c>
      <c r="C24" s="5" t="s">
        <v>34</v>
      </c>
      <c r="D24" s="5">
        <v>146</v>
      </c>
      <c r="E24" s="5"/>
      <c r="F24" s="5">
        <v>140</v>
      </c>
      <c r="G24" s="5">
        <v>148</v>
      </c>
      <c r="H24" s="5">
        <v>171</v>
      </c>
      <c r="I24" s="2">
        <v>174</v>
      </c>
      <c r="J24" s="5">
        <f t="shared" si="0"/>
        <v>639</v>
      </c>
      <c r="K24" s="5"/>
      <c r="L24" s="5"/>
      <c r="M24" s="19">
        <f t="shared" si="1"/>
        <v>638.99789999999996</v>
      </c>
      <c r="N24" s="2">
        <f t="shared" si="2"/>
        <v>5</v>
      </c>
      <c r="O24" s="20">
        <f t="shared" si="3"/>
        <v>639.19063999999992</v>
      </c>
      <c r="P24" s="2">
        <v>174</v>
      </c>
      <c r="Q24" s="5">
        <v>171</v>
      </c>
      <c r="R24" s="5">
        <v>148</v>
      </c>
      <c r="S24" s="5">
        <v>146</v>
      </c>
      <c r="T24" s="5">
        <v>140</v>
      </c>
      <c r="U24" s="5"/>
      <c r="W24" s="5"/>
      <c r="X24" s="7"/>
      <c r="Y24" s="7"/>
      <c r="Z24" s="7"/>
      <c r="AA24" s="7"/>
    </row>
    <row r="25" spans="1:27">
      <c r="A25" s="2">
        <v>21</v>
      </c>
      <c r="B25" s="2" t="s">
        <v>89</v>
      </c>
      <c r="C25" s="5" t="s">
        <v>22</v>
      </c>
      <c r="D25" s="5">
        <v>153</v>
      </c>
      <c r="E25" s="5">
        <v>158</v>
      </c>
      <c r="F25" s="5"/>
      <c r="G25" s="5">
        <v>162</v>
      </c>
      <c r="H25" s="5"/>
      <c r="I25" s="2">
        <v>159</v>
      </c>
      <c r="J25" s="5">
        <f t="shared" si="0"/>
        <v>632</v>
      </c>
      <c r="K25" s="5"/>
      <c r="L25" s="5"/>
      <c r="M25" s="19">
        <f t="shared" si="1"/>
        <v>631.99779999999998</v>
      </c>
      <c r="N25" s="2">
        <f t="shared" si="2"/>
        <v>4</v>
      </c>
      <c r="O25" s="20">
        <f t="shared" si="3"/>
        <v>632.17743299999995</v>
      </c>
      <c r="P25" s="5">
        <v>162</v>
      </c>
      <c r="Q25" s="2">
        <v>159</v>
      </c>
      <c r="R25" s="5">
        <v>158</v>
      </c>
      <c r="S25" s="5">
        <v>153</v>
      </c>
      <c r="T25" s="5"/>
      <c r="U25" s="5"/>
      <c r="W25" s="5"/>
      <c r="X25" s="7"/>
      <c r="Y25" s="7"/>
      <c r="Z25" s="7"/>
      <c r="AA25" s="7"/>
    </row>
    <row r="26" spans="1:27">
      <c r="A26" s="2">
        <v>22</v>
      </c>
      <c r="B26" s="2" t="s">
        <v>483</v>
      </c>
      <c r="C26" s="5" t="s">
        <v>481</v>
      </c>
      <c r="D26" s="5"/>
      <c r="E26" s="5">
        <v>137</v>
      </c>
      <c r="F26" s="5">
        <v>148</v>
      </c>
      <c r="G26" s="5">
        <v>164</v>
      </c>
      <c r="H26" s="5">
        <v>175</v>
      </c>
      <c r="J26" s="5">
        <f t="shared" si="0"/>
        <v>624</v>
      </c>
      <c r="K26" s="5"/>
      <c r="L26" s="5"/>
      <c r="M26" s="19">
        <f t="shared" si="1"/>
        <v>623.99770000000001</v>
      </c>
      <c r="N26" s="2">
        <f t="shared" si="2"/>
        <v>4</v>
      </c>
      <c r="O26" s="20">
        <f t="shared" si="3"/>
        <v>624.19071699999995</v>
      </c>
      <c r="P26" s="5">
        <v>175</v>
      </c>
      <c r="Q26" s="5">
        <v>164</v>
      </c>
      <c r="R26" s="5">
        <v>148</v>
      </c>
      <c r="S26" s="5">
        <v>137</v>
      </c>
      <c r="T26" s="5"/>
      <c r="W26" s="5"/>
      <c r="X26" s="7"/>
      <c r="Y26" s="7"/>
      <c r="Z26" s="7"/>
      <c r="AA26" s="7"/>
    </row>
    <row r="27" spans="1:27">
      <c r="A27" s="2">
        <v>23</v>
      </c>
      <c r="B27" s="2" t="s">
        <v>420</v>
      </c>
      <c r="C27" s="5" t="s">
        <v>29</v>
      </c>
      <c r="D27" s="5"/>
      <c r="E27" s="5">
        <v>193</v>
      </c>
      <c r="F27" s="5">
        <v>194</v>
      </c>
      <c r="G27" s="5">
        <v>195</v>
      </c>
      <c r="H27" s="5"/>
      <c r="J27" s="5">
        <f t="shared" si="0"/>
        <v>582</v>
      </c>
      <c r="K27" s="5"/>
      <c r="L27" s="5"/>
      <c r="M27" s="19">
        <f t="shared" si="1"/>
        <v>581.99760000000003</v>
      </c>
      <c r="N27" s="2">
        <f t="shared" si="2"/>
        <v>3</v>
      </c>
      <c r="O27" s="20">
        <f t="shared" si="3"/>
        <v>582.21393000000012</v>
      </c>
      <c r="P27" s="5">
        <v>195</v>
      </c>
      <c r="Q27" s="5">
        <v>194</v>
      </c>
      <c r="R27" s="5">
        <v>193</v>
      </c>
      <c r="S27" s="5"/>
      <c r="T27" s="5"/>
      <c r="W27" s="5"/>
      <c r="X27" s="7"/>
      <c r="Y27" s="7"/>
      <c r="Z27" s="7"/>
      <c r="AA27" s="7"/>
    </row>
    <row r="28" spans="1:27">
      <c r="A28" s="2">
        <v>24</v>
      </c>
      <c r="B28" s="2" t="s">
        <v>292</v>
      </c>
      <c r="C28" s="5" t="s">
        <v>39</v>
      </c>
      <c r="D28" s="5">
        <v>148</v>
      </c>
      <c r="E28" s="5">
        <v>153</v>
      </c>
      <c r="F28" s="5"/>
      <c r="G28" s="5">
        <v>132</v>
      </c>
      <c r="H28" s="5">
        <v>147</v>
      </c>
      <c r="J28" s="5">
        <f t="shared" si="0"/>
        <v>580</v>
      </c>
      <c r="K28" s="5"/>
      <c r="L28" s="5"/>
      <c r="M28" s="19">
        <f t="shared" si="1"/>
        <v>579.99749999999995</v>
      </c>
      <c r="N28" s="2">
        <f t="shared" si="2"/>
        <v>4</v>
      </c>
      <c r="O28" s="20">
        <f t="shared" si="3"/>
        <v>580.16690200000005</v>
      </c>
      <c r="P28" s="5">
        <v>153</v>
      </c>
      <c r="Q28" s="5">
        <v>148</v>
      </c>
      <c r="R28" s="5">
        <v>147</v>
      </c>
      <c r="S28" s="5">
        <v>132</v>
      </c>
      <c r="T28" s="5"/>
      <c r="W28" s="5"/>
      <c r="X28" s="7"/>
      <c r="Y28" s="7"/>
      <c r="Z28" s="7"/>
      <c r="AA28" s="7"/>
    </row>
    <row r="29" spans="1:27">
      <c r="A29" s="2">
        <v>25</v>
      </c>
      <c r="B29" s="2" t="s">
        <v>79</v>
      </c>
      <c r="C29" s="5" t="s">
        <v>15</v>
      </c>
      <c r="D29" s="5"/>
      <c r="E29" s="5">
        <v>105</v>
      </c>
      <c r="F29" s="5">
        <v>145</v>
      </c>
      <c r="G29" s="5">
        <v>90</v>
      </c>
      <c r="H29" s="5">
        <v>141</v>
      </c>
      <c r="I29" s="2">
        <v>166</v>
      </c>
      <c r="J29" s="5">
        <f t="shared" si="0"/>
        <v>557</v>
      </c>
      <c r="K29" s="5"/>
      <c r="L29" s="5"/>
      <c r="M29" s="19">
        <f t="shared" si="1"/>
        <v>556.99739999999997</v>
      </c>
      <c r="N29" s="2">
        <f t="shared" si="2"/>
        <v>5</v>
      </c>
      <c r="O29" s="20">
        <f t="shared" si="3"/>
        <v>557.17942399999993</v>
      </c>
      <c r="P29" s="2">
        <v>166</v>
      </c>
      <c r="Q29" s="5">
        <v>145</v>
      </c>
      <c r="R29" s="5">
        <v>141</v>
      </c>
      <c r="S29" s="5">
        <v>105</v>
      </c>
      <c r="T29" s="5">
        <v>90</v>
      </c>
      <c r="U29" s="5"/>
      <c r="W29" s="5"/>
      <c r="X29" s="7"/>
      <c r="Y29" s="7"/>
      <c r="Z29" s="7"/>
      <c r="AA29" s="7"/>
    </row>
    <row r="30" spans="1:27">
      <c r="A30" s="2">
        <v>26</v>
      </c>
      <c r="B30" s="2" t="s">
        <v>92</v>
      </c>
      <c r="C30" s="5" t="s">
        <v>22</v>
      </c>
      <c r="D30" s="5"/>
      <c r="E30" s="5">
        <v>113</v>
      </c>
      <c r="F30" s="5">
        <v>147</v>
      </c>
      <c r="G30" s="5">
        <v>118</v>
      </c>
      <c r="H30" s="5"/>
      <c r="I30" s="2">
        <v>157</v>
      </c>
      <c r="J30" s="5">
        <f t="shared" si="0"/>
        <v>535</v>
      </c>
      <c r="K30" s="5"/>
      <c r="L30" s="5"/>
      <c r="M30" s="19">
        <f t="shared" si="1"/>
        <v>534.9973</v>
      </c>
      <c r="N30" s="2">
        <f t="shared" si="2"/>
        <v>4</v>
      </c>
      <c r="O30" s="20">
        <f t="shared" si="3"/>
        <v>535.17029300000002</v>
      </c>
      <c r="P30" s="2">
        <v>157</v>
      </c>
      <c r="Q30" s="5">
        <v>147</v>
      </c>
      <c r="R30" s="5">
        <v>118</v>
      </c>
      <c r="S30" s="5">
        <v>113</v>
      </c>
      <c r="T30" s="5"/>
      <c r="U30" s="5"/>
      <c r="W30" s="5"/>
      <c r="X30" s="7"/>
      <c r="Y30" s="7"/>
      <c r="Z30" s="7"/>
      <c r="AA30" s="7"/>
    </row>
    <row r="31" spans="1:27">
      <c r="A31" s="2">
        <v>27</v>
      </c>
      <c r="B31" s="2" t="s">
        <v>484</v>
      </c>
      <c r="C31" s="5" t="s">
        <v>29</v>
      </c>
      <c r="D31" s="5"/>
      <c r="E31" s="5">
        <v>140</v>
      </c>
      <c r="F31" s="5"/>
      <c r="G31" s="5">
        <v>191</v>
      </c>
      <c r="H31" s="5">
        <v>197</v>
      </c>
      <c r="J31" s="5">
        <f t="shared" si="0"/>
        <v>528</v>
      </c>
      <c r="K31" s="5"/>
      <c r="L31" s="5"/>
      <c r="M31" s="19">
        <f t="shared" si="1"/>
        <v>527.99720000000002</v>
      </c>
      <c r="N31" s="2">
        <f t="shared" si="2"/>
        <v>3</v>
      </c>
      <c r="O31" s="20">
        <f t="shared" si="3"/>
        <v>528.21469999999999</v>
      </c>
      <c r="P31" s="5">
        <v>197</v>
      </c>
      <c r="Q31" s="5">
        <v>191</v>
      </c>
      <c r="R31" s="5">
        <v>140</v>
      </c>
      <c r="S31" s="5"/>
      <c r="T31" s="5"/>
      <c r="W31" s="5"/>
      <c r="X31" s="7"/>
      <c r="Y31" s="7"/>
      <c r="Z31" s="7"/>
      <c r="AA31" s="7"/>
    </row>
    <row r="32" spans="1:27">
      <c r="A32" s="2">
        <v>28</v>
      </c>
      <c r="B32" s="2" t="s">
        <v>379</v>
      </c>
      <c r="C32" s="5" t="s">
        <v>11</v>
      </c>
      <c r="D32" s="5">
        <v>172</v>
      </c>
      <c r="E32" s="5"/>
      <c r="F32" s="5">
        <v>182</v>
      </c>
      <c r="G32" s="5">
        <v>173</v>
      </c>
      <c r="H32" s="5"/>
      <c r="J32" s="5">
        <f t="shared" si="0"/>
        <v>527</v>
      </c>
      <c r="K32" s="5"/>
      <c r="L32" s="5"/>
      <c r="M32" s="19">
        <f t="shared" si="1"/>
        <v>526.99710000000005</v>
      </c>
      <c r="N32" s="2">
        <f t="shared" si="2"/>
        <v>3</v>
      </c>
      <c r="O32" s="20">
        <f t="shared" si="3"/>
        <v>527.19812000000002</v>
      </c>
      <c r="P32" s="5">
        <v>182</v>
      </c>
      <c r="Q32" s="5">
        <v>173</v>
      </c>
      <c r="R32" s="5">
        <v>172</v>
      </c>
      <c r="S32" s="5"/>
      <c r="T32" s="5"/>
      <c r="W32" s="5"/>
      <c r="X32" s="7"/>
      <c r="Y32" s="7"/>
      <c r="Z32" s="7"/>
      <c r="AA32" s="7"/>
    </row>
    <row r="33" spans="1:27">
      <c r="A33" s="2">
        <v>29</v>
      </c>
      <c r="B33" s="2" t="s">
        <v>114</v>
      </c>
      <c r="C33" s="5" t="s">
        <v>34</v>
      </c>
      <c r="D33" s="5"/>
      <c r="E33" s="5">
        <v>101</v>
      </c>
      <c r="F33" s="5">
        <v>126</v>
      </c>
      <c r="G33" s="5">
        <v>102</v>
      </c>
      <c r="H33" s="5"/>
      <c r="I33" s="2">
        <v>140</v>
      </c>
      <c r="J33" s="5">
        <f t="shared" si="0"/>
        <v>469</v>
      </c>
      <c r="K33" s="5"/>
      <c r="L33" s="5"/>
      <c r="M33" s="19">
        <f t="shared" si="1"/>
        <v>468.99700000000001</v>
      </c>
      <c r="N33" s="2">
        <f t="shared" si="2"/>
        <v>4</v>
      </c>
      <c r="O33" s="20">
        <f t="shared" si="3"/>
        <v>469.15072099999998</v>
      </c>
      <c r="P33" s="2">
        <v>140</v>
      </c>
      <c r="Q33" s="5">
        <v>126</v>
      </c>
      <c r="R33" s="5">
        <v>102</v>
      </c>
      <c r="S33" s="5">
        <v>101</v>
      </c>
      <c r="T33" s="5"/>
      <c r="U33" s="5"/>
      <c r="W33" s="5"/>
      <c r="X33" s="7"/>
      <c r="Y33" s="7"/>
      <c r="Z33" s="7"/>
      <c r="AA33" s="7"/>
    </row>
    <row r="34" spans="1:27">
      <c r="A34" s="2">
        <v>30</v>
      </c>
      <c r="B34" s="2" t="s">
        <v>75</v>
      </c>
      <c r="C34" s="5" t="s">
        <v>22</v>
      </c>
      <c r="D34" s="5"/>
      <c r="E34" s="5">
        <v>136</v>
      </c>
      <c r="F34" s="5"/>
      <c r="G34" s="5"/>
      <c r="H34" s="5">
        <v>160</v>
      </c>
      <c r="I34" s="2">
        <v>169</v>
      </c>
      <c r="J34" s="5">
        <f t="shared" si="0"/>
        <v>465</v>
      </c>
      <c r="K34" s="5"/>
      <c r="L34" s="5"/>
      <c r="M34" s="19">
        <f t="shared" si="1"/>
        <v>464.99689999999998</v>
      </c>
      <c r="N34" s="2">
        <f t="shared" si="2"/>
        <v>3</v>
      </c>
      <c r="O34" s="20">
        <f t="shared" si="3"/>
        <v>465.18325999999996</v>
      </c>
      <c r="P34" s="2">
        <v>169</v>
      </c>
      <c r="Q34" s="5">
        <v>160</v>
      </c>
      <c r="R34" s="5">
        <v>136</v>
      </c>
      <c r="S34" s="5"/>
      <c r="T34" s="5"/>
      <c r="U34" s="5"/>
      <c r="W34" s="5"/>
      <c r="X34" s="7"/>
      <c r="Y34" s="7"/>
      <c r="Z34" s="7"/>
      <c r="AA34" s="7"/>
    </row>
    <row r="35" spans="1:27">
      <c r="A35" s="2">
        <v>31</v>
      </c>
      <c r="B35" s="2" t="s">
        <v>399</v>
      </c>
      <c r="C35" s="5" t="s">
        <v>22</v>
      </c>
      <c r="D35" s="5"/>
      <c r="E35" s="5">
        <v>155</v>
      </c>
      <c r="F35" s="5">
        <v>129</v>
      </c>
      <c r="G35" s="5">
        <v>168</v>
      </c>
      <c r="H35" s="5"/>
      <c r="J35" s="5">
        <f t="shared" si="0"/>
        <v>452</v>
      </c>
      <c r="K35" s="5"/>
      <c r="L35" s="5"/>
      <c r="M35" s="19">
        <f t="shared" si="1"/>
        <v>451.99680000000001</v>
      </c>
      <c r="N35" s="2">
        <f t="shared" si="2"/>
        <v>3</v>
      </c>
      <c r="O35" s="20">
        <f t="shared" si="3"/>
        <v>452.18158999999997</v>
      </c>
      <c r="P35" s="5">
        <v>168</v>
      </c>
      <c r="Q35" s="5">
        <v>155</v>
      </c>
      <c r="R35" s="5">
        <v>129</v>
      </c>
      <c r="S35" s="5"/>
      <c r="T35" s="5"/>
      <c r="W35" s="5"/>
      <c r="X35" s="7"/>
      <c r="Y35" s="7"/>
      <c r="Z35" s="7"/>
      <c r="AA35" s="7"/>
    </row>
    <row r="36" spans="1:27">
      <c r="A36" s="2">
        <v>32</v>
      </c>
      <c r="B36" s="2" t="s">
        <v>130</v>
      </c>
      <c r="C36" s="5" t="s">
        <v>34</v>
      </c>
      <c r="D36" s="5"/>
      <c r="E36" s="5">
        <v>88</v>
      </c>
      <c r="F36" s="5">
        <v>100</v>
      </c>
      <c r="G36" s="5">
        <v>96</v>
      </c>
      <c r="H36" s="5">
        <v>114</v>
      </c>
      <c r="I36" s="2">
        <v>130</v>
      </c>
      <c r="J36" s="5">
        <f t="shared" si="0"/>
        <v>440</v>
      </c>
      <c r="K36" s="5"/>
      <c r="L36" s="5"/>
      <c r="M36" s="19">
        <f t="shared" si="1"/>
        <v>439.99669999999998</v>
      </c>
      <c r="N36" s="2">
        <f t="shared" si="2"/>
        <v>5</v>
      </c>
      <c r="O36" s="20">
        <f t="shared" si="3"/>
        <v>440.1392047999999</v>
      </c>
      <c r="P36" s="2">
        <v>130</v>
      </c>
      <c r="Q36" s="5">
        <v>114</v>
      </c>
      <c r="R36" s="5">
        <v>100</v>
      </c>
      <c r="S36" s="5">
        <v>96</v>
      </c>
      <c r="T36" s="5">
        <v>88</v>
      </c>
      <c r="U36" s="5"/>
      <c r="W36" s="5"/>
      <c r="X36" s="7"/>
      <c r="Y36" s="7"/>
      <c r="Z36" s="7"/>
      <c r="AA36" s="7"/>
    </row>
    <row r="37" spans="1:27">
      <c r="A37" s="2">
        <v>33</v>
      </c>
      <c r="B37" s="2" t="s">
        <v>485</v>
      </c>
      <c r="C37" s="5" t="s">
        <v>34</v>
      </c>
      <c r="D37" s="5"/>
      <c r="E37" s="5">
        <v>152</v>
      </c>
      <c r="F37" s="5"/>
      <c r="G37" s="5">
        <v>119</v>
      </c>
      <c r="H37" s="5">
        <v>129</v>
      </c>
      <c r="J37" s="5">
        <f t="shared" ref="J37:J68" si="4">IFERROR(LARGE(D37:I37,1),0)+IF($C$2&gt;=2,IFERROR(LARGE(D37:I37,2),0),0)+IF($C$2&gt;=3,IFERROR(LARGE(D37:I37,3),0),0)+IF($C$2&gt;=4,IFERROR(LARGE(D37:I37,4),0),0)+IF($C$2&gt;=5,IFERROR(LARGE(D37:I37,5),0),0)+IF($C$2&gt;=6,IFERROR(LARGE(D37:I37,6),0),0)</f>
        <v>400</v>
      </c>
      <c r="K37" s="5"/>
      <c r="L37" s="5"/>
      <c r="M37" s="19">
        <f t="shared" ref="M37:M68" si="5">J37-(ROW(J37)-ROW(MenTotalCol))/10000</f>
        <v>399.9966</v>
      </c>
      <c r="N37" s="2">
        <f t="shared" ref="N37:N68" si="6">COUNT(D37:I37)</f>
        <v>3</v>
      </c>
      <c r="O37" s="20">
        <f t="shared" ref="O37:O68" si="7">M37+P37/1000+Q37/10000+R37/100000+S37/1000000+T37/10000000+U37/100000000</f>
        <v>400.16269</v>
      </c>
      <c r="P37" s="5">
        <v>152</v>
      </c>
      <c r="Q37" s="5">
        <v>129</v>
      </c>
      <c r="R37" s="5">
        <v>119</v>
      </c>
      <c r="S37" s="5"/>
      <c r="T37" s="5"/>
      <c r="W37" s="5"/>
      <c r="X37" s="7"/>
      <c r="Y37" s="7"/>
      <c r="Z37" s="7"/>
      <c r="AA37" s="7"/>
    </row>
    <row r="38" spans="1:27">
      <c r="A38" s="2">
        <v>34</v>
      </c>
      <c r="B38" s="3" t="s">
        <v>305</v>
      </c>
      <c r="C38" s="5" t="s">
        <v>83</v>
      </c>
      <c r="D38" s="5">
        <v>199</v>
      </c>
      <c r="E38" s="5">
        <v>198</v>
      </c>
      <c r="F38" s="5"/>
      <c r="G38" s="5"/>
      <c r="H38" s="5"/>
      <c r="J38" s="5">
        <f t="shared" si="4"/>
        <v>397</v>
      </c>
      <c r="K38" s="5"/>
      <c r="L38" s="5"/>
      <c r="M38" s="19">
        <f t="shared" si="5"/>
        <v>396.99650000000003</v>
      </c>
      <c r="N38" s="2">
        <f t="shared" si="6"/>
        <v>2</v>
      </c>
      <c r="O38" s="20">
        <f t="shared" si="7"/>
        <v>397.21530000000001</v>
      </c>
      <c r="P38" s="5">
        <v>199</v>
      </c>
      <c r="Q38" s="5">
        <v>198</v>
      </c>
      <c r="R38" s="5"/>
      <c r="S38" s="5"/>
      <c r="T38" s="5"/>
      <c r="W38" s="5"/>
      <c r="X38" s="7"/>
      <c r="Y38" s="7"/>
      <c r="Z38" s="7"/>
      <c r="AA38" s="7"/>
    </row>
    <row r="39" spans="1:27">
      <c r="A39" s="2">
        <v>35</v>
      </c>
      <c r="B39" s="2" t="s">
        <v>267</v>
      </c>
      <c r="C39" s="5" t="s">
        <v>481</v>
      </c>
      <c r="D39" s="5"/>
      <c r="E39" s="5"/>
      <c r="F39" s="5">
        <v>116</v>
      </c>
      <c r="G39" s="5">
        <v>122</v>
      </c>
      <c r="H39" s="5">
        <v>159</v>
      </c>
      <c r="J39" s="5">
        <f t="shared" si="4"/>
        <v>397</v>
      </c>
      <c r="K39" s="5"/>
      <c r="L39" s="5"/>
      <c r="M39" s="19">
        <f t="shared" si="5"/>
        <v>396.99639999999999</v>
      </c>
      <c r="N39" s="2">
        <f t="shared" si="6"/>
        <v>3</v>
      </c>
      <c r="O39" s="20">
        <f t="shared" si="7"/>
        <v>397.16876000000002</v>
      </c>
      <c r="P39" s="5">
        <v>159</v>
      </c>
      <c r="Q39" s="5">
        <v>122</v>
      </c>
      <c r="R39" s="5">
        <v>116</v>
      </c>
      <c r="S39" s="5"/>
      <c r="T39" s="5"/>
      <c r="W39" s="5"/>
      <c r="X39" s="7"/>
      <c r="Y39" s="7"/>
      <c r="Z39" s="7"/>
      <c r="AA39" s="7"/>
    </row>
    <row r="40" spans="1:27">
      <c r="A40" s="2">
        <v>36</v>
      </c>
      <c r="B40" s="2" t="s">
        <v>486</v>
      </c>
      <c r="C40" s="5" t="s">
        <v>83</v>
      </c>
      <c r="D40" s="5"/>
      <c r="E40" s="5">
        <v>199</v>
      </c>
      <c r="F40" s="5">
        <v>196</v>
      </c>
      <c r="G40" s="5"/>
      <c r="H40" s="5"/>
      <c r="J40" s="5">
        <f t="shared" si="4"/>
        <v>395</v>
      </c>
      <c r="K40" s="5"/>
      <c r="L40" s="5"/>
      <c r="M40" s="19">
        <f t="shared" si="5"/>
        <v>394.99630000000002</v>
      </c>
      <c r="N40" s="2">
        <f t="shared" si="6"/>
        <v>2</v>
      </c>
      <c r="O40" s="20">
        <f t="shared" si="7"/>
        <v>395.21490000000006</v>
      </c>
      <c r="P40" s="5">
        <v>199</v>
      </c>
      <c r="Q40" s="5">
        <v>196</v>
      </c>
      <c r="R40" s="5"/>
      <c r="S40" s="5"/>
      <c r="T40" s="5"/>
      <c r="W40" s="5"/>
      <c r="X40" s="7"/>
      <c r="Y40" s="7"/>
      <c r="Z40" s="7"/>
      <c r="AA40" s="7"/>
    </row>
    <row r="41" spans="1:27">
      <c r="A41" s="2">
        <v>37</v>
      </c>
      <c r="B41" s="2" t="s">
        <v>487</v>
      </c>
      <c r="C41" s="5" t="s">
        <v>29</v>
      </c>
      <c r="D41" s="5"/>
      <c r="E41" s="5"/>
      <c r="F41" s="5"/>
      <c r="G41" s="5">
        <v>194</v>
      </c>
      <c r="H41" s="5">
        <v>195</v>
      </c>
      <c r="J41" s="5">
        <f t="shared" si="4"/>
        <v>389</v>
      </c>
      <c r="K41" s="5"/>
      <c r="L41" s="5"/>
      <c r="M41" s="19">
        <f t="shared" si="5"/>
        <v>388.99619999999999</v>
      </c>
      <c r="N41" s="2">
        <f t="shared" si="6"/>
        <v>2</v>
      </c>
      <c r="O41" s="20">
        <f t="shared" si="7"/>
        <v>389.2106</v>
      </c>
      <c r="P41" s="5">
        <v>195</v>
      </c>
      <c r="Q41" s="5">
        <v>194</v>
      </c>
      <c r="R41" s="5"/>
      <c r="S41" s="5"/>
      <c r="T41" s="5"/>
      <c r="W41" s="5"/>
      <c r="X41" s="7"/>
      <c r="Y41" s="7"/>
      <c r="Z41" s="7"/>
      <c r="AA41" s="7"/>
    </row>
    <row r="42" spans="1:27">
      <c r="A42" s="2">
        <v>38</v>
      </c>
      <c r="B42" s="2" t="s">
        <v>446</v>
      </c>
      <c r="C42" s="5" t="s">
        <v>19</v>
      </c>
      <c r="D42" s="5">
        <v>133</v>
      </c>
      <c r="E42" s="5">
        <v>123</v>
      </c>
      <c r="F42" s="5">
        <v>127</v>
      </c>
      <c r="G42" s="5"/>
      <c r="H42" s="5"/>
      <c r="J42" s="5">
        <f t="shared" si="4"/>
        <v>383</v>
      </c>
      <c r="K42" s="5"/>
      <c r="L42" s="5"/>
      <c r="M42" s="19">
        <f t="shared" si="5"/>
        <v>382.99610000000001</v>
      </c>
      <c r="N42" s="2">
        <f t="shared" si="6"/>
        <v>3</v>
      </c>
      <c r="O42" s="20">
        <f t="shared" si="7"/>
        <v>383.14303000000001</v>
      </c>
      <c r="P42" s="5">
        <v>133</v>
      </c>
      <c r="Q42" s="5">
        <v>127</v>
      </c>
      <c r="R42" s="5">
        <v>123</v>
      </c>
      <c r="S42" s="5"/>
      <c r="T42" s="5"/>
      <c r="W42" s="5"/>
      <c r="X42" s="7"/>
      <c r="Y42" s="7"/>
      <c r="Z42" s="7"/>
      <c r="AA42" s="7"/>
    </row>
    <row r="43" spans="1:27">
      <c r="A43" s="2">
        <v>39</v>
      </c>
      <c r="B43" s="2" t="s">
        <v>14</v>
      </c>
      <c r="C43" s="5" t="s">
        <v>15</v>
      </c>
      <c r="D43" s="5">
        <v>181</v>
      </c>
      <c r="E43" s="5"/>
      <c r="F43" s="5"/>
      <c r="G43" s="5"/>
      <c r="H43" s="5"/>
      <c r="I43" s="2">
        <v>199</v>
      </c>
      <c r="J43" s="5">
        <f t="shared" si="4"/>
        <v>380</v>
      </c>
      <c r="K43" s="5"/>
      <c r="L43" s="5"/>
      <c r="M43" s="19">
        <f t="shared" si="5"/>
        <v>379.99599999999998</v>
      </c>
      <c r="N43" s="2">
        <f t="shared" si="6"/>
        <v>2</v>
      </c>
      <c r="O43" s="20">
        <f t="shared" si="7"/>
        <v>380.2131</v>
      </c>
      <c r="P43" s="2">
        <v>199</v>
      </c>
      <c r="Q43" s="5">
        <v>181</v>
      </c>
      <c r="R43" s="5"/>
      <c r="S43" s="5"/>
      <c r="T43" s="5"/>
      <c r="U43" s="5"/>
      <c r="W43" s="5"/>
      <c r="X43" s="7"/>
      <c r="Y43" s="7"/>
      <c r="Z43" s="7"/>
      <c r="AA43" s="7"/>
    </row>
    <row r="44" spans="1:27">
      <c r="A44" s="2">
        <v>40</v>
      </c>
      <c r="B44" s="2" t="s">
        <v>488</v>
      </c>
      <c r="C44" s="5" t="s">
        <v>29</v>
      </c>
      <c r="D44" s="5"/>
      <c r="E44" s="5">
        <v>190</v>
      </c>
      <c r="F44" s="5"/>
      <c r="G44" s="5">
        <v>185</v>
      </c>
      <c r="H44" s="5"/>
      <c r="J44" s="5">
        <f t="shared" si="4"/>
        <v>375</v>
      </c>
      <c r="K44" s="5"/>
      <c r="L44" s="5"/>
      <c r="M44" s="19">
        <f t="shared" si="5"/>
        <v>374.99590000000001</v>
      </c>
      <c r="N44" s="2">
        <f t="shared" si="6"/>
        <v>2</v>
      </c>
      <c r="O44" s="20">
        <f t="shared" si="7"/>
        <v>375.20440000000002</v>
      </c>
      <c r="P44" s="5">
        <v>190</v>
      </c>
      <c r="Q44" s="5">
        <v>185</v>
      </c>
      <c r="R44" s="5"/>
      <c r="S44" s="5"/>
      <c r="T44" s="5"/>
      <c r="W44" s="5"/>
      <c r="X44" s="7"/>
      <c r="Y44" s="7"/>
      <c r="Z44" s="7"/>
      <c r="AA44" s="7"/>
    </row>
    <row r="45" spans="1:27">
      <c r="A45" s="2">
        <v>41</v>
      </c>
      <c r="B45" s="2" t="s">
        <v>489</v>
      </c>
      <c r="C45" s="5" t="s">
        <v>29</v>
      </c>
      <c r="D45" s="5"/>
      <c r="E45" s="5">
        <v>192</v>
      </c>
      <c r="F45" s="5">
        <v>180</v>
      </c>
      <c r="G45" s="5"/>
      <c r="H45" s="5"/>
      <c r="J45" s="5">
        <f t="shared" si="4"/>
        <v>372</v>
      </c>
      <c r="K45" s="5"/>
      <c r="L45" s="5"/>
      <c r="M45" s="19">
        <f t="shared" si="5"/>
        <v>371.99579999999997</v>
      </c>
      <c r="N45" s="2">
        <f t="shared" si="6"/>
        <v>2</v>
      </c>
      <c r="O45" s="20">
        <f t="shared" si="7"/>
        <v>372.20579999999995</v>
      </c>
      <c r="P45" s="5">
        <v>192</v>
      </c>
      <c r="Q45" s="5">
        <v>180</v>
      </c>
      <c r="R45" s="5"/>
      <c r="S45" s="5"/>
      <c r="T45" s="5"/>
      <c r="W45" s="5"/>
      <c r="X45" s="7"/>
      <c r="Y45" s="7"/>
      <c r="Z45" s="7"/>
      <c r="AA45" s="7"/>
    </row>
    <row r="46" spans="1:27">
      <c r="A46" s="2">
        <v>42</v>
      </c>
      <c r="B46" s="2" t="s">
        <v>490</v>
      </c>
      <c r="C46" s="5" t="s">
        <v>19</v>
      </c>
      <c r="D46" s="5">
        <v>183</v>
      </c>
      <c r="E46" s="5">
        <v>186</v>
      </c>
      <c r="F46" s="5"/>
      <c r="G46" s="5"/>
      <c r="H46" s="5"/>
      <c r="J46" s="5">
        <f t="shared" si="4"/>
        <v>369</v>
      </c>
      <c r="K46" s="5"/>
      <c r="L46" s="5"/>
      <c r="M46" s="19">
        <f t="shared" si="5"/>
        <v>368.9957</v>
      </c>
      <c r="N46" s="2">
        <f t="shared" si="6"/>
        <v>2</v>
      </c>
      <c r="O46" s="20">
        <f t="shared" si="7"/>
        <v>369.2</v>
      </c>
      <c r="P46" s="5">
        <v>186</v>
      </c>
      <c r="Q46" s="5">
        <v>183</v>
      </c>
      <c r="R46" s="5"/>
      <c r="S46" s="5"/>
      <c r="T46" s="5"/>
      <c r="W46" s="5"/>
      <c r="X46" s="7"/>
      <c r="Y46" s="7"/>
      <c r="Z46" s="7"/>
      <c r="AA46" s="7"/>
    </row>
    <row r="47" spans="1:27">
      <c r="A47" s="2">
        <v>43</v>
      </c>
      <c r="B47" s="2" t="s">
        <v>491</v>
      </c>
      <c r="C47" s="5" t="s">
        <v>19</v>
      </c>
      <c r="D47" s="5"/>
      <c r="E47" s="5">
        <v>176</v>
      </c>
      <c r="F47" s="5">
        <v>187</v>
      </c>
      <c r="G47" s="5"/>
      <c r="H47" s="5"/>
      <c r="J47" s="5">
        <f t="shared" si="4"/>
        <v>363</v>
      </c>
      <c r="K47" s="5"/>
      <c r="L47" s="5"/>
      <c r="M47" s="19">
        <f t="shared" si="5"/>
        <v>362.99560000000002</v>
      </c>
      <c r="N47" s="2">
        <f t="shared" si="6"/>
        <v>2</v>
      </c>
      <c r="O47" s="20">
        <f t="shared" si="7"/>
        <v>363.20020000000005</v>
      </c>
      <c r="P47" s="5">
        <v>187</v>
      </c>
      <c r="Q47" s="5">
        <v>176</v>
      </c>
      <c r="R47" s="5"/>
      <c r="S47" s="5"/>
      <c r="T47" s="5"/>
      <c r="W47" s="5"/>
      <c r="X47" s="7"/>
      <c r="Y47" s="7"/>
      <c r="Z47" s="7"/>
      <c r="AA47" s="7"/>
    </row>
    <row r="48" spans="1:27">
      <c r="A48" s="2">
        <v>44</v>
      </c>
      <c r="B48" s="2" t="s">
        <v>492</v>
      </c>
      <c r="C48" s="5" t="s">
        <v>83</v>
      </c>
      <c r="D48" s="5"/>
      <c r="E48" s="5">
        <v>108</v>
      </c>
      <c r="F48" s="5">
        <v>128</v>
      </c>
      <c r="G48" s="5">
        <v>126</v>
      </c>
      <c r="H48" s="5"/>
      <c r="J48" s="5">
        <f t="shared" si="4"/>
        <v>362</v>
      </c>
      <c r="K48" s="5"/>
      <c r="L48" s="5"/>
      <c r="M48" s="19">
        <f t="shared" si="5"/>
        <v>361.99549999999999</v>
      </c>
      <c r="N48" s="2">
        <f t="shared" si="6"/>
        <v>3</v>
      </c>
      <c r="O48" s="20">
        <f t="shared" si="7"/>
        <v>362.13718</v>
      </c>
      <c r="P48" s="5">
        <v>128</v>
      </c>
      <c r="Q48" s="5">
        <v>126</v>
      </c>
      <c r="R48" s="5">
        <v>108</v>
      </c>
      <c r="S48" s="5"/>
      <c r="T48" s="5"/>
      <c r="W48" s="5"/>
      <c r="X48" s="7"/>
      <c r="Y48" s="7"/>
      <c r="Z48" s="7"/>
      <c r="AA48" s="7"/>
    </row>
    <row r="49" spans="1:27">
      <c r="A49" s="2">
        <v>45</v>
      </c>
      <c r="B49" s="2" t="s">
        <v>274</v>
      </c>
      <c r="C49" s="5" t="s">
        <v>481</v>
      </c>
      <c r="D49" s="5">
        <v>185</v>
      </c>
      <c r="E49" s="5">
        <v>167</v>
      </c>
      <c r="F49" s="5"/>
      <c r="G49" s="5"/>
      <c r="H49" s="5"/>
      <c r="J49" s="5">
        <f t="shared" si="4"/>
        <v>352</v>
      </c>
      <c r="K49" s="5"/>
      <c r="L49" s="5"/>
      <c r="M49" s="19">
        <f t="shared" si="5"/>
        <v>351.99540000000002</v>
      </c>
      <c r="N49" s="2">
        <f t="shared" si="6"/>
        <v>2</v>
      </c>
      <c r="O49" s="20">
        <f t="shared" si="7"/>
        <v>352.19710000000003</v>
      </c>
      <c r="P49" s="5">
        <v>185</v>
      </c>
      <c r="Q49" s="5">
        <v>167</v>
      </c>
      <c r="R49" s="5"/>
      <c r="S49" s="5"/>
      <c r="T49" s="5"/>
      <c r="W49" s="5"/>
      <c r="X49" s="7"/>
      <c r="Y49" s="7"/>
      <c r="Z49" s="7"/>
      <c r="AA49" s="7"/>
    </row>
    <row r="50" spans="1:27">
      <c r="A50" s="2">
        <v>46</v>
      </c>
      <c r="B50" s="3" t="s">
        <v>493</v>
      </c>
      <c r="C50" s="5" t="s">
        <v>174</v>
      </c>
      <c r="D50" s="5"/>
      <c r="E50" s="5"/>
      <c r="F50" s="5">
        <v>167</v>
      </c>
      <c r="G50" s="5">
        <v>178</v>
      </c>
      <c r="H50" s="5"/>
      <c r="J50" s="5">
        <f t="shared" si="4"/>
        <v>345</v>
      </c>
      <c r="K50" s="5"/>
      <c r="L50" s="5"/>
      <c r="M50" s="19">
        <f t="shared" si="5"/>
        <v>344.99529999999999</v>
      </c>
      <c r="N50" s="2">
        <f t="shared" si="6"/>
        <v>2</v>
      </c>
      <c r="O50" s="20">
        <f t="shared" si="7"/>
        <v>345.19</v>
      </c>
      <c r="P50" s="5">
        <v>178</v>
      </c>
      <c r="Q50" s="5">
        <v>167</v>
      </c>
      <c r="R50" s="5"/>
      <c r="S50" s="5"/>
      <c r="T50" s="5"/>
      <c r="W50" s="5"/>
      <c r="X50" s="7"/>
      <c r="Y50" s="7"/>
      <c r="Z50" s="7"/>
      <c r="AA50" s="7"/>
    </row>
    <row r="51" spans="1:27">
      <c r="A51" s="2">
        <v>47</v>
      </c>
      <c r="B51" s="2" t="s">
        <v>494</v>
      </c>
      <c r="C51" s="5" t="s">
        <v>34</v>
      </c>
      <c r="D51" s="5"/>
      <c r="E51" s="5">
        <v>57</v>
      </c>
      <c r="F51" s="5">
        <v>103</v>
      </c>
      <c r="G51" s="5">
        <v>78</v>
      </c>
      <c r="H51" s="5">
        <v>99</v>
      </c>
      <c r="J51" s="5">
        <f t="shared" si="4"/>
        <v>337</v>
      </c>
      <c r="K51" s="5"/>
      <c r="L51" s="5"/>
      <c r="M51" s="19">
        <f t="shared" si="5"/>
        <v>336.99520000000001</v>
      </c>
      <c r="N51" s="2">
        <f t="shared" si="6"/>
        <v>4</v>
      </c>
      <c r="O51" s="20">
        <f t="shared" si="7"/>
        <v>337.10893700000008</v>
      </c>
      <c r="P51" s="5">
        <v>103</v>
      </c>
      <c r="Q51" s="5">
        <v>99</v>
      </c>
      <c r="R51" s="5">
        <v>78</v>
      </c>
      <c r="S51" s="5">
        <v>57</v>
      </c>
      <c r="T51" s="5"/>
      <c r="W51" s="5"/>
      <c r="X51" s="7"/>
      <c r="Y51" s="7"/>
      <c r="Z51" s="7"/>
      <c r="AA51" s="7"/>
    </row>
    <row r="52" spans="1:27">
      <c r="A52" s="2">
        <v>48</v>
      </c>
      <c r="B52" s="2" t="s">
        <v>319</v>
      </c>
      <c r="C52" s="5" t="s">
        <v>83</v>
      </c>
      <c r="D52" s="5">
        <v>111</v>
      </c>
      <c r="E52" s="5">
        <v>100</v>
      </c>
      <c r="F52" s="5">
        <v>123</v>
      </c>
      <c r="G52" s="5"/>
      <c r="H52" s="5"/>
      <c r="J52" s="5">
        <f t="shared" si="4"/>
        <v>334</v>
      </c>
      <c r="K52" s="5"/>
      <c r="L52" s="5"/>
      <c r="M52" s="19">
        <f t="shared" si="5"/>
        <v>333.99509999999998</v>
      </c>
      <c r="N52" s="2">
        <f t="shared" si="6"/>
        <v>3</v>
      </c>
      <c r="O52" s="20">
        <f t="shared" si="7"/>
        <v>334.13019999999995</v>
      </c>
      <c r="P52" s="5">
        <v>123</v>
      </c>
      <c r="Q52" s="5">
        <v>111</v>
      </c>
      <c r="R52" s="5">
        <v>100</v>
      </c>
      <c r="S52" s="5"/>
      <c r="T52" s="5"/>
      <c r="W52" s="5"/>
      <c r="X52" s="7"/>
      <c r="Y52" s="7"/>
      <c r="Z52" s="7"/>
      <c r="AA52" s="7"/>
    </row>
    <row r="53" spans="1:27">
      <c r="A53" s="2">
        <v>49</v>
      </c>
      <c r="B53" s="2" t="s">
        <v>495</v>
      </c>
      <c r="C53" s="5" t="s">
        <v>34</v>
      </c>
      <c r="D53" s="5"/>
      <c r="E53" s="5">
        <v>164</v>
      </c>
      <c r="F53" s="5"/>
      <c r="G53" s="5">
        <v>167</v>
      </c>
      <c r="H53" s="5"/>
      <c r="J53" s="5">
        <f t="shared" si="4"/>
        <v>331</v>
      </c>
      <c r="K53" s="5"/>
      <c r="L53" s="5"/>
      <c r="M53" s="19">
        <f t="shared" si="5"/>
        <v>330.995</v>
      </c>
      <c r="N53" s="2">
        <f t="shared" si="6"/>
        <v>2</v>
      </c>
      <c r="O53" s="20">
        <f t="shared" si="7"/>
        <v>331.17839999999995</v>
      </c>
      <c r="P53" s="5">
        <v>167</v>
      </c>
      <c r="Q53" s="5">
        <v>164</v>
      </c>
      <c r="R53" s="5"/>
      <c r="S53" s="5"/>
      <c r="T53" s="5"/>
      <c r="W53" s="5"/>
      <c r="X53" s="7"/>
      <c r="Y53" s="7"/>
      <c r="Z53" s="7"/>
      <c r="AA53" s="7"/>
    </row>
    <row r="54" spans="1:27">
      <c r="A54" s="2">
        <v>50</v>
      </c>
      <c r="B54" s="2" t="s">
        <v>277</v>
      </c>
      <c r="C54" s="5" t="s">
        <v>481</v>
      </c>
      <c r="D54" s="5">
        <v>161</v>
      </c>
      <c r="E54" s="5"/>
      <c r="F54" s="5"/>
      <c r="G54" s="5">
        <v>160</v>
      </c>
      <c r="H54" s="5"/>
      <c r="J54" s="5">
        <f t="shared" si="4"/>
        <v>321</v>
      </c>
      <c r="K54" s="5"/>
      <c r="L54" s="5"/>
      <c r="M54" s="19">
        <f t="shared" si="5"/>
        <v>320.99489999999997</v>
      </c>
      <c r="N54" s="2">
        <f t="shared" si="6"/>
        <v>2</v>
      </c>
      <c r="O54" s="20">
        <f t="shared" si="7"/>
        <v>321.17189999999999</v>
      </c>
      <c r="P54" s="5">
        <v>161</v>
      </c>
      <c r="Q54" s="5">
        <v>160</v>
      </c>
      <c r="R54" s="5"/>
      <c r="S54" s="5"/>
      <c r="T54" s="5"/>
      <c r="W54" s="5"/>
      <c r="X54" s="7"/>
      <c r="Y54" s="7"/>
      <c r="Z54" s="7"/>
      <c r="AA54" s="7"/>
    </row>
    <row r="55" spans="1:27">
      <c r="A55" s="2">
        <v>51</v>
      </c>
      <c r="B55" s="2" t="s">
        <v>298</v>
      </c>
      <c r="C55" s="5" t="s">
        <v>39</v>
      </c>
      <c r="D55" s="5">
        <v>103</v>
      </c>
      <c r="E55" s="5">
        <v>94</v>
      </c>
      <c r="F55" s="5"/>
      <c r="G55" s="5"/>
      <c r="H55" s="5">
        <v>122</v>
      </c>
      <c r="J55" s="5">
        <f t="shared" si="4"/>
        <v>319</v>
      </c>
      <c r="K55" s="5"/>
      <c r="L55" s="5"/>
      <c r="M55" s="19">
        <f t="shared" si="5"/>
        <v>318.9948</v>
      </c>
      <c r="N55" s="2">
        <f t="shared" si="6"/>
        <v>3</v>
      </c>
      <c r="O55" s="20">
        <f t="shared" si="7"/>
        <v>319.12804</v>
      </c>
      <c r="P55" s="5">
        <v>122</v>
      </c>
      <c r="Q55" s="5">
        <v>103</v>
      </c>
      <c r="R55" s="5">
        <v>94</v>
      </c>
      <c r="S55" s="5"/>
      <c r="T55" s="5"/>
      <c r="W55" s="5"/>
      <c r="X55" s="7"/>
      <c r="Y55" s="7"/>
      <c r="Z55" s="7"/>
      <c r="AA55" s="7"/>
    </row>
    <row r="56" spans="1:27">
      <c r="A56" s="2">
        <v>52</v>
      </c>
      <c r="B56" s="2" t="s">
        <v>341</v>
      </c>
      <c r="C56" s="5" t="s">
        <v>19</v>
      </c>
      <c r="D56" s="5"/>
      <c r="E56" s="5">
        <v>84</v>
      </c>
      <c r="F56" s="5"/>
      <c r="G56" s="5">
        <v>106</v>
      </c>
      <c r="H56" s="5">
        <v>126</v>
      </c>
      <c r="J56" s="5">
        <f t="shared" si="4"/>
        <v>316</v>
      </c>
      <c r="K56" s="5"/>
      <c r="L56" s="5"/>
      <c r="M56" s="19">
        <f t="shared" si="5"/>
        <v>315.99470000000002</v>
      </c>
      <c r="N56" s="2">
        <f t="shared" si="6"/>
        <v>3</v>
      </c>
      <c r="O56" s="20">
        <f t="shared" si="7"/>
        <v>316.13213999999999</v>
      </c>
      <c r="P56" s="5">
        <v>126</v>
      </c>
      <c r="Q56" s="5">
        <v>106</v>
      </c>
      <c r="R56" s="5">
        <v>84</v>
      </c>
      <c r="S56" s="5"/>
      <c r="T56" s="5"/>
      <c r="W56" s="5"/>
      <c r="X56" s="7"/>
      <c r="Y56" s="7"/>
      <c r="Z56" s="7"/>
      <c r="AA56" s="7"/>
    </row>
    <row r="57" spans="1:27">
      <c r="A57" s="2">
        <v>53</v>
      </c>
      <c r="B57" s="2" t="s">
        <v>496</v>
      </c>
      <c r="C57" s="5" t="s">
        <v>15</v>
      </c>
      <c r="D57" s="5">
        <v>136</v>
      </c>
      <c r="E57" s="5"/>
      <c r="F57" s="5">
        <v>176</v>
      </c>
      <c r="G57" s="5"/>
      <c r="H57" s="5"/>
      <c r="J57" s="5">
        <f t="shared" si="4"/>
        <v>312</v>
      </c>
      <c r="K57" s="5"/>
      <c r="L57" s="5"/>
      <c r="M57" s="19">
        <f t="shared" si="5"/>
        <v>311.99459999999999</v>
      </c>
      <c r="N57" s="2">
        <f t="shared" si="6"/>
        <v>2</v>
      </c>
      <c r="O57" s="20">
        <f t="shared" si="7"/>
        <v>312.18419999999998</v>
      </c>
      <c r="P57" s="5">
        <v>176</v>
      </c>
      <c r="Q57" s="5">
        <v>136</v>
      </c>
      <c r="R57" s="5"/>
      <c r="S57" s="5"/>
      <c r="T57" s="5"/>
      <c r="W57" s="5"/>
      <c r="X57" s="7"/>
      <c r="Y57" s="7"/>
      <c r="Z57" s="7"/>
      <c r="AA57" s="7"/>
    </row>
    <row r="58" spans="1:27">
      <c r="A58" s="2">
        <v>54</v>
      </c>
      <c r="B58" s="2" t="s">
        <v>129</v>
      </c>
      <c r="C58" s="5" t="s">
        <v>11</v>
      </c>
      <c r="D58" s="5"/>
      <c r="E58" s="5"/>
      <c r="F58" s="5"/>
      <c r="G58" s="5">
        <v>77</v>
      </c>
      <c r="H58" s="5">
        <v>104</v>
      </c>
      <c r="I58" s="2">
        <v>131</v>
      </c>
      <c r="J58" s="5">
        <f t="shared" si="4"/>
        <v>312</v>
      </c>
      <c r="K58" s="5"/>
      <c r="L58" s="5"/>
      <c r="M58" s="19">
        <f t="shared" si="5"/>
        <v>311.99450000000002</v>
      </c>
      <c r="N58" s="2">
        <f t="shared" si="6"/>
        <v>3</v>
      </c>
      <c r="O58" s="20">
        <f t="shared" si="7"/>
        <v>312.13666999999998</v>
      </c>
      <c r="P58" s="2">
        <v>131</v>
      </c>
      <c r="Q58" s="5">
        <v>104</v>
      </c>
      <c r="R58" s="5">
        <v>77</v>
      </c>
      <c r="S58" s="5"/>
      <c r="T58" s="5"/>
      <c r="U58" s="5"/>
      <c r="W58" s="5"/>
      <c r="X58" s="7"/>
      <c r="Y58" s="7"/>
      <c r="Z58" s="7"/>
      <c r="AA58" s="7"/>
    </row>
    <row r="59" spans="1:27">
      <c r="A59" s="2">
        <v>55</v>
      </c>
      <c r="B59" s="2" t="s">
        <v>497</v>
      </c>
      <c r="C59" s="5" t="s">
        <v>15</v>
      </c>
      <c r="D59" s="5">
        <v>152</v>
      </c>
      <c r="E59" s="5">
        <v>145</v>
      </c>
      <c r="F59" s="5"/>
      <c r="G59" s="5"/>
      <c r="H59" s="5"/>
      <c r="J59" s="5">
        <f t="shared" si="4"/>
        <v>297</v>
      </c>
      <c r="K59" s="5"/>
      <c r="L59" s="5"/>
      <c r="M59" s="19">
        <f t="shared" si="5"/>
        <v>296.99439999999998</v>
      </c>
      <c r="N59" s="2">
        <f t="shared" si="6"/>
        <v>2</v>
      </c>
      <c r="O59" s="20">
        <f t="shared" si="7"/>
        <v>297.16089999999997</v>
      </c>
      <c r="P59" s="5">
        <v>152</v>
      </c>
      <c r="Q59" s="5">
        <v>145</v>
      </c>
      <c r="R59" s="5"/>
      <c r="S59" s="5"/>
      <c r="T59" s="5"/>
      <c r="W59" s="5"/>
      <c r="X59" s="7"/>
      <c r="Y59" s="7"/>
      <c r="Z59" s="7"/>
      <c r="AA59" s="7"/>
    </row>
    <row r="60" spans="1:27">
      <c r="A60" s="2">
        <v>56</v>
      </c>
      <c r="B60" s="2" t="s">
        <v>498</v>
      </c>
      <c r="C60" s="5" t="s">
        <v>34</v>
      </c>
      <c r="D60" s="5">
        <v>151</v>
      </c>
      <c r="E60" s="5"/>
      <c r="F60" s="5"/>
      <c r="G60" s="5">
        <v>145</v>
      </c>
      <c r="H60" s="5"/>
      <c r="J60" s="5">
        <f t="shared" si="4"/>
        <v>296</v>
      </c>
      <c r="K60" s="5"/>
      <c r="L60" s="5"/>
      <c r="M60" s="19">
        <f t="shared" si="5"/>
        <v>295.99430000000001</v>
      </c>
      <c r="N60" s="2">
        <f t="shared" si="6"/>
        <v>2</v>
      </c>
      <c r="O60" s="20">
        <f t="shared" si="7"/>
        <v>296.15980000000002</v>
      </c>
      <c r="P60" s="5">
        <v>151</v>
      </c>
      <c r="Q60" s="5">
        <v>145</v>
      </c>
      <c r="R60" s="5"/>
      <c r="S60" s="5"/>
      <c r="T60" s="5"/>
      <c r="W60" s="5"/>
      <c r="X60" s="7"/>
      <c r="Y60" s="7"/>
      <c r="Z60" s="7"/>
      <c r="AA60" s="7"/>
    </row>
    <row r="61" spans="1:27">
      <c r="A61" s="2">
        <v>57</v>
      </c>
      <c r="B61" s="2" t="s">
        <v>499</v>
      </c>
      <c r="C61" s="5" t="s">
        <v>15</v>
      </c>
      <c r="D61" s="5"/>
      <c r="E61" s="5"/>
      <c r="F61" s="5"/>
      <c r="G61" s="5">
        <v>127</v>
      </c>
      <c r="H61" s="5">
        <v>158</v>
      </c>
      <c r="J61" s="5">
        <f t="shared" si="4"/>
        <v>285</v>
      </c>
      <c r="K61" s="5"/>
      <c r="L61" s="5"/>
      <c r="M61" s="19">
        <f t="shared" si="5"/>
        <v>284.99419999999998</v>
      </c>
      <c r="N61" s="2">
        <f t="shared" si="6"/>
        <v>2</v>
      </c>
      <c r="O61" s="20">
        <f t="shared" si="7"/>
        <v>285.16489999999999</v>
      </c>
      <c r="P61" s="5">
        <v>158</v>
      </c>
      <c r="Q61" s="5">
        <v>127</v>
      </c>
      <c r="R61" s="5"/>
      <c r="S61" s="5"/>
      <c r="T61" s="5"/>
      <c r="W61" s="5"/>
      <c r="X61" s="7"/>
      <c r="Y61" s="7"/>
      <c r="Z61" s="7"/>
      <c r="AA61" s="7"/>
    </row>
    <row r="62" spans="1:27">
      <c r="A62" s="2">
        <v>58</v>
      </c>
      <c r="B62" s="2" t="s">
        <v>386</v>
      </c>
      <c r="C62" s="5" t="s">
        <v>11</v>
      </c>
      <c r="D62" s="5">
        <v>109</v>
      </c>
      <c r="E62" s="5">
        <v>83</v>
      </c>
      <c r="F62" s="5"/>
      <c r="G62" s="5"/>
      <c r="H62" s="5">
        <v>93</v>
      </c>
      <c r="J62" s="5">
        <f t="shared" si="4"/>
        <v>285</v>
      </c>
      <c r="K62" s="5"/>
      <c r="L62" s="5"/>
      <c r="M62" s="19">
        <f t="shared" si="5"/>
        <v>284.9941</v>
      </c>
      <c r="N62" s="2">
        <f t="shared" si="6"/>
        <v>3</v>
      </c>
      <c r="O62" s="20">
        <f t="shared" si="7"/>
        <v>285.11322999999999</v>
      </c>
      <c r="P62" s="5">
        <v>109</v>
      </c>
      <c r="Q62" s="5">
        <v>93</v>
      </c>
      <c r="R62" s="5">
        <v>83</v>
      </c>
      <c r="S62" s="5"/>
      <c r="T62" s="5"/>
      <c r="W62" s="5"/>
      <c r="X62" s="7"/>
      <c r="Y62" s="7"/>
      <c r="Z62" s="7"/>
      <c r="AA62" s="7"/>
    </row>
    <row r="63" spans="1:27">
      <c r="A63" s="2">
        <v>59</v>
      </c>
      <c r="B63" s="2" t="s">
        <v>428</v>
      </c>
      <c r="C63" s="5" t="s">
        <v>36</v>
      </c>
      <c r="D63" s="5">
        <v>131</v>
      </c>
      <c r="E63" s="5">
        <v>118</v>
      </c>
      <c r="F63" s="5"/>
      <c r="G63" s="5"/>
      <c r="H63" s="5"/>
      <c r="J63" s="5">
        <f t="shared" si="4"/>
        <v>249</v>
      </c>
      <c r="K63" s="5"/>
      <c r="L63" s="5"/>
      <c r="M63" s="19">
        <f t="shared" si="5"/>
        <v>248.994</v>
      </c>
      <c r="N63" s="2">
        <f t="shared" si="6"/>
        <v>2</v>
      </c>
      <c r="O63" s="20">
        <f t="shared" si="7"/>
        <v>249.13679999999999</v>
      </c>
      <c r="P63" s="5">
        <v>131</v>
      </c>
      <c r="Q63" s="5">
        <v>118</v>
      </c>
      <c r="R63" s="5"/>
      <c r="S63" s="5"/>
      <c r="T63" s="5"/>
      <c r="W63" s="5"/>
      <c r="X63" s="7"/>
      <c r="Y63" s="7"/>
      <c r="Z63" s="7"/>
      <c r="AA63" s="7"/>
    </row>
    <row r="64" spans="1:27">
      <c r="A64" s="2">
        <v>60</v>
      </c>
      <c r="B64" s="2" t="s">
        <v>303</v>
      </c>
      <c r="C64" s="5" t="s">
        <v>83</v>
      </c>
      <c r="D64" s="5"/>
      <c r="E64" s="5">
        <v>125</v>
      </c>
      <c r="F64" s="5">
        <v>115</v>
      </c>
      <c r="G64" s="5"/>
      <c r="H64" s="5"/>
      <c r="J64" s="5">
        <f t="shared" si="4"/>
        <v>240</v>
      </c>
      <c r="K64" s="5"/>
      <c r="L64" s="5"/>
      <c r="M64" s="19">
        <f t="shared" si="5"/>
        <v>239.9939</v>
      </c>
      <c r="N64" s="2">
        <f t="shared" si="6"/>
        <v>2</v>
      </c>
      <c r="O64" s="20">
        <f t="shared" si="7"/>
        <v>240.13040000000001</v>
      </c>
      <c r="P64" s="5">
        <v>125</v>
      </c>
      <c r="Q64" s="5">
        <v>115</v>
      </c>
      <c r="R64" s="5"/>
      <c r="S64" s="5"/>
      <c r="T64" s="5"/>
      <c r="W64" s="5"/>
      <c r="X64" s="7"/>
      <c r="Y64" s="7"/>
      <c r="Z64" s="7"/>
      <c r="AA64" s="7"/>
    </row>
    <row r="65" spans="1:27">
      <c r="A65" s="2">
        <v>61</v>
      </c>
      <c r="B65" s="2" t="s">
        <v>500</v>
      </c>
      <c r="C65" s="5" t="s">
        <v>19</v>
      </c>
      <c r="D65" s="5">
        <v>120</v>
      </c>
      <c r="E65" s="5"/>
      <c r="F65" s="5"/>
      <c r="G65" s="5">
        <v>120</v>
      </c>
      <c r="H65" s="5"/>
      <c r="J65" s="5">
        <f t="shared" si="4"/>
        <v>240</v>
      </c>
      <c r="K65" s="5"/>
      <c r="L65" s="5"/>
      <c r="M65" s="19">
        <f t="shared" si="5"/>
        <v>239.99379999999999</v>
      </c>
      <c r="N65" s="2">
        <f t="shared" si="6"/>
        <v>2</v>
      </c>
      <c r="O65" s="20">
        <f t="shared" si="7"/>
        <v>240.1258</v>
      </c>
      <c r="P65" s="5">
        <v>120</v>
      </c>
      <c r="Q65" s="5">
        <v>120</v>
      </c>
      <c r="R65" s="5"/>
      <c r="S65" s="5"/>
      <c r="T65" s="5"/>
      <c r="W65" s="5"/>
      <c r="X65" s="7"/>
      <c r="Y65" s="7"/>
      <c r="Z65" s="7"/>
      <c r="AA65" s="7"/>
    </row>
    <row r="66" spans="1:27">
      <c r="A66" s="2">
        <v>62</v>
      </c>
      <c r="B66" s="2" t="s">
        <v>501</v>
      </c>
      <c r="C66" s="5" t="s">
        <v>34</v>
      </c>
      <c r="D66" s="5"/>
      <c r="E66" s="5"/>
      <c r="F66" s="5"/>
      <c r="G66" s="19">
        <v>107</v>
      </c>
      <c r="H66" s="5">
        <v>130</v>
      </c>
      <c r="J66" s="5">
        <f t="shared" si="4"/>
        <v>237</v>
      </c>
      <c r="K66" s="5"/>
      <c r="L66" s="5"/>
      <c r="M66" s="19">
        <f t="shared" si="5"/>
        <v>236.99369999999999</v>
      </c>
      <c r="N66" s="2">
        <f t="shared" si="6"/>
        <v>2</v>
      </c>
      <c r="O66" s="20">
        <f t="shared" si="7"/>
        <v>237.1344</v>
      </c>
      <c r="P66" s="5">
        <v>130</v>
      </c>
      <c r="Q66" s="19">
        <v>107</v>
      </c>
      <c r="R66" s="5"/>
      <c r="S66" s="5"/>
      <c r="T66" s="5"/>
      <c r="W66" s="5"/>
      <c r="X66" s="7"/>
      <c r="Y66" s="7"/>
      <c r="Z66" s="7"/>
      <c r="AA66" s="7"/>
    </row>
    <row r="67" spans="1:27">
      <c r="A67" s="2">
        <v>63</v>
      </c>
      <c r="B67" s="2" t="s">
        <v>369</v>
      </c>
      <c r="C67" s="5" t="s">
        <v>11</v>
      </c>
      <c r="D67" s="5"/>
      <c r="E67" s="5"/>
      <c r="F67" s="5">
        <v>65</v>
      </c>
      <c r="G67" s="5">
        <v>58</v>
      </c>
      <c r="H67" s="5">
        <v>112</v>
      </c>
      <c r="J67" s="5">
        <f t="shared" si="4"/>
        <v>235</v>
      </c>
      <c r="K67" s="5"/>
      <c r="L67" s="5"/>
      <c r="M67" s="19">
        <f t="shared" si="5"/>
        <v>234.99359999999999</v>
      </c>
      <c r="N67" s="2">
        <f t="shared" si="6"/>
        <v>3</v>
      </c>
      <c r="O67" s="20">
        <f t="shared" si="7"/>
        <v>235.11267999999998</v>
      </c>
      <c r="P67" s="5">
        <v>112</v>
      </c>
      <c r="Q67" s="5">
        <v>65</v>
      </c>
      <c r="R67" s="5">
        <v>58</v>
      </c>
      <c r="S67" s="5"/>
      <c r="T67" s="5"/>
      <c r="W67" s="5"/>
      <c r="X67" s="7"/>
      <c r="Y67" s="7"/>
      <c r="Z67" s="7"/>
      <c r="AA67" s="7"/>
    </row>
    <row r="68" spans="1:27">
      <c r="A68" s="2">
        <v>64</v>
      </c>
      <c r="B68" s="2" t="s">
        <v>177</v>
      </c>
      <c r="C68" s="5" t="s">
        <v>83</v>
      </c>
      <c r="D68" s="5">
        <v>116</v>
      </c>
      <c r="E68" s="5"/>
      <c r="F68" s="5"/>
      <c r="G68" s="5"/>
      <c r="H68" s="5"/>
      <c r="I68" s="2">
        <v>112</v>
      </c>
      <c r="J68" s="5">
        <f t="shared" si="4"/>
        <v>228</v>
      </c>
      <c r="K68" s="5"/>
      <c r="L68" s="5"/>
      <c r="M68" s="19">
        <f t="shared" si="5"/>
        <v>227.99350000000001</v>
      </c>
      <c r="N68" s="2">
        <f t="shared" si="6"/>
        <v>2</v>
      </c>
      <c r="O68" s="20">
        <f t="shared" si="7"/>
        <v>228.12070000000003</v>
      </c>
      <c r="P68" s="5">
        <v>116</v>
      </c>
      <c r="Q68" s="2">
        <v>112</v>
      </c>
      <c r="R68" s="5"/>
      <c r="S68" s="5"/>
      <c r="T68" s="5"/>
      <c r="U68" s="5"/>
      <c r="W68" s="5"/>
      <c r="X68" s="7"/>
      <c r="Y68" s="7"/>
      <c r="Z68" s="7"/>
      <c r="AA68" s="7"/>
    </row>
    <row r="69" spans="1:27">
      <c r="A69" s="2">
        <v>65</v>
      </c>
      <c r="B69" s="2" t="s">
        <v>288</v>
      </c>
      <c r="C69" s="5" t="s">
        <v>39</v>
      </c>
      <c r="D69" s="5">
        <v>84</v>
      </c>
      <c r="E69" s="5">
        <v>59</v>
      </c>
      <c r="F69" s="5">
        <v>64</v>
      </c>
      <c r="G69" s="5"/>
      <c r="H69" s="5"/>
      <c r="J69" s="5">
        <f t="shared" ref="J69:J100" si="8">IFERROR(LARGE(D69:I69,1),0)+IF($C$2&gt;=2,IFERROR(LARGE(D69:I69,2),0),0)+IF($C$2&gt;=3,IFERROR(LARGE(D69:I69,3),0),0)+IF($C$2&gt;=4,IFERROR(LARGE(D69:I69,4),0),0)+IF($C$2&gt;=5,IFERROR(LARGE(D69:I69,5),0),0)+IF($C$2&gt;=6,IFERROR(LARGE(D69:I69,6),0),0)</f>
        <v>207</v>
      </c>
      <c r="K69" s="5"/>
      <c r="L69" s="5"/>
      <c r="M69" s="19">
        <f t="shared" ref="M69:M100" si="9">J69-(ROW(J69)-ROW(MenTotalCol))/10000</f>
        <v>206.99340000000001</v>
      </c>
      <c r="N69" s="2">
        <f t="shared" ref="N69:N100" si="10">COUNT(D69:I69)</f>
        <v>3</v>
      </c>
      <c r="O69" s="20">
        <f t="shared" ref="O69:O100" si="11">M69+P69/1000+Q69/10000+R69/100000+S69/1000000+T69/10000000+U69/100000000</f>
        <v>207.08439000000001</v>
      </c>
      <c r="P69" s="5">
        <v>84</v>
      </c>
      <c r="Q69" s="5">
        <v>64</v>
      </c>
      <c r="R69" s="5">
        <v>59</v>
      </c>
      <c r="S69" s="5"/>
      <c r="T69" s="5"/>
      <c r="W69" s="5"/>
      <c r="X69" s="7"/>
      <c r="Y69" s="7"/>
      <c r="Z69" s="7"/>
      <c r="AA69" s="7"/>
    </row>
    <row r="70" spans="1:27">
      <c r="A70" s="2">
        <v>66</v>
      </c>
      <c r="B70" s="2" t="s">
        <v>503</v>
      </c>
      <c r="C70" s="5" t="s">
        <v>29</v>
      </c>
      <c r="D70" s="5"/>
      <c r="E70" s="5"/>
      <c r="F70" s="5"/>
      <c r="G70" s="5">
        <v>200</v>
      </c>
      <c r="H70" s="5"/>
      <c r="J70" s="5">
        <f t="shared" si="8"/>
        <v>200</v>
      </c>
      <c r="K70" s="5"/>
      <c r="L70" s="5"/>
      <c r="M70" s="19">
        <f t="shared" si="9"/>
        <v>199.9933</v>
      </c>
      <c r="N70" s="2">
        <f t="shared" si="10"/>
        <v>1</v>
      </c>
      <c r="O70" s="20">
        <f t="shared" si="11"/>
        <v>200.19329999999999</v>
      </c>
      <c r="P70" s="5">
        <v>200</v>
      </c>
      <c r="Q70" s="5"/>
      <c r="R70" s="5"/>
      <c r="S70" s="5"/>
      <c r="T70" s="5"/>
      <c r="W70" s="5"/>
      <c r="X70" s="7"/>
      <c r="Y70" s="7"/>
      <c r="Z70" s="7"/>
      <c r="AA70" s="7"/>
    </row>
    <row r="71" spans="1:27">
      <c r="A71" s="2">
        <v>67</v>
      </c>
      <c r="B71" s="2" t="s">
        <v>504</v>
      </c>
      <c r="C71" s="5" t="s">
        <v>15</v>
      </c>
      <c r="D71" s="5">
        <v>196</v>
      </c>
      <c r="E71" s="5"/>
      <c r="F71" s="5"/>
      <c r="G71" s="5"/>
      <c r="H71" s="5"/>
      <c r="J71" s="5">
        <f t="shared" si="8"/>
        <v>196</v>
      </c>
      <c r="K71" s="5"/>
      <c r="L71" s="5"/>
      <c r="M71" s="19">
        <f t="shared" si="9"/>
        <v>195.9932</v>
      </c>
      <c r="N71" s="2">
        <f t="shared" si="10"/>
        <v>1</v>
      </c>
      <c r="O71" s="20">
        <f t="shared" si="11"/>
        <v>196.1892</v>
      </c>
      <c r="P71" s="5">
        <v>196</v>
      </c>
      <c r="Q71" s="5"/>
      <c r="R71" s="5"/>
      <c r="S71" s="5"/>
      <c r="T71" s="5"/>
      <c r="W71" s="5"/>
      <c r="X71" s="7"/>
      <c r="Y71" s="7"/>
      <c r="Z71" s="7"/>
      <c r="AA71" s="7"/>
    </row>
    <row r="72" spans="1:27">
      <c r="A72" s="2">
        <v>68</v>
      </c>
      <c r="B72" s="2" t="s">
        <v>505</v>
      </c>
      <c r="C72" s="5" t="s">
        <v>502</v>
      </c>
      <c r="D72" s="5"/>
      <c r="E72" s="5"/>
      <c r="F72" s="5"/>
      <c r="G72" s="5">
        <v>196</v>
      </c>
      <c r="H72" s="5"/>
      <c r="J72" s="5">
        <f t="shared" si="8"/>
        <v>196</v>
      </c>
      <c r="K72" s="5"/>
      <c r="L72" s="5"/>
      <c r="M72" s="19">
        <f t="shared" si="9"/>
        <v>195.9931</v>
      </c>
      <c r="N72" s="2">
        <f t="shared" si="10"/>
        <v>1</v>
      </c>
      <c r="O72" s="20">
        <f t="shared" si="11"/>
        <v>196.1891</v>
      </c>
      <c r="P72" s="5">
        <v>196</v>
      </c>
      <c r="Q72" s="5"/>
      <c r="R72" s="5"/>
      <c r="S72" s="5"/>
      <c r="T72" s="5"/>
      <c r="W72" s="5"/>
      <c r="X72" s="7"/>
      <c r="Y72" s="7"/>
      <c r="Z72" s="7"/>
      <c r="AA72" s="7"/>
    </row>
    <row r="73" spans="1:27">
      <c r="A73" s="2">
        <v>69</v>
      </c>
      <c r="B73" s="2" t="s">
        <v>506</v>
      </c>
      <c r="C73" s="5" t="s">
        <v>83</v>
      </c>
      <c r="D73" s="5"/>
      <c r="E73" s="5">
        <v>195</v>
      </c>
      <c r="F73" s="5"/>
      <c r="G73" s="5"/>
      <c r="H73" s="5"/>
      <c r="J73" s="5">
        <f t="shared" si="8"/>
        <v>195</v>
      </c>
      <c r="K73" s="5"/>
      <c r="L73" s="5"/>
      <c r="M73" s="19">
        <f t="shared" si="9"/>
        <v>194.99299999999999</v>
      </c>
      <c r="N73" s="2">
        <f t="shared" si="10"/>
        <v>1</v>
      </c>
      <c r="O73" s="20">
        <f t="shared" si="11"/>
        <v>195.18799999999999</v>
      </c>
      <c r="P73" s="5">
        <v>195</v>
      </c>
      <c r="Q73" s="5"/>
      <c r="R73" s="5"/>
      <c r="S73" s="5"/>
      <c r="T73" s="5"/>
      <c r="W73" s="5"/>
      <c r="X73" s="7"/>
      <c r="Y73" s="7"/>
      <c r="Z73" s="7"/>
      <c r="AA73" s="7"/>
    </row>
    <row r="74" spans="1:27">
      <c r="A74" s="2">
        <v>70</v>
      </c>
      <c r="B74" s="2" t="s">
        <v>507</v>
      </c>
      <c r="C74" s="5" t="s">
        <v>29</v>
      </c>
      <c r="D74" s="5">
        <v>195</v>
      </c>
      <c r="E74" s="5"/>
      <c r="F74" s="5"/>
      <c r="G74" s="5"/>
      <c r="H74" s="5"/>
      <c r="J74" s="5">
        <f t="shared" si="8"/>
        <v>195</v>
      </c>
      <c r="K74" s="5"/>
      <c r="L74" s="5"/>
      <c r="M74" s="19">
        <f t="shared" si="9"/>
        <v>194.99289999999999</v>
      </c>
      <c r="N74" s="2">
        <f t="shared" si="10"/>
        <v>1</v>
      </c>
      <c r="O74" s="20">
        <f t="shared" si="11"/>
        <v>195.18789999999998</v>
      </c>
      <c r="P74" s="5">
        <v>195</v>
      </c>
      <c r="Q74" s="5"/>
      <c r="R74" s="5"/>
      <c r="S74" s="5"/>
      <c r="T74" s="5"/>
      <c r="W74" s="5"/>
      <c r="X74" s="7"/>
      <c r="Y74" s="7"/>
      <c r="Z74" s="7"/>
      <c r="AA74" s="7"/>
    </row>
    <row r="75" spans="1:27">
      <c r="A75" s="2">
        <v>71</v>
      </c>
      <c r="B75" s="2" t="s">
        <v>508</v>
      </c>
      <c r="C75" s="5" t="s">
        <v>502</v>
      </c>
      <c r="D75" s="5"/>
      <c r="E75" s="5">
        <v>194</v>
      </c>
      <c r="F75" s="5"/>
      <c r="G75" s="5"/>
      <c r="H75" s="5"/>
      <c r="J75" s="5">
        <f t="shared" si="8"/>
        <v>194</v>
      </c>
      <c r="K75" s="5"/>
      <c r="L75" s="5"/>
      <c r="M75" s="19">
        <f t="shared" si="9"/>
        <v>193.99279999999999</v>
      </c>
      <c r="N75" s="2">
        <f t="shared" si="10"/>
        <v>1</v>
      </c>
      <c r="O75" s="20">
        <f t="shared" si="11"/>
        <v>194.18679999999998</v>
      </c>
      <c r="P75" s="5">
        <v>194</v>
      </c>
      <c r="Q75" s="5"/>
      <c r="R75" s="5"/>
      <c r="S75" s="5"/>
      <c r="T75" s="5"/>
      <c r="W75" s="5"/>
      <c r="X75" s="7"/>
      <c r="Y75" s="7"/>
      <c r="Z75" s="7"/>
      <c r="AA75" s="7"/>
    </row>
    <row r="76" spans="1:27">
      <c r="A76" s="2">
        <v>72</v>
      </c>
      <c r="B76" s="2" t="s">
        <v>30</v>
      </c>
      <c r="C76" s="5" t="s">
        <v>29</v>
      </c>
      <c r="D76" s="5"/>
      <c r="E76" s="5"/>
      <c r="F76" s="5"/>
      <c r="G76" s="5"/>
      <c r="H76" s="5"/>
      <c r="I76" s="2">
        <v>194</v>
      </c>
      <c r="J76" s="5">
        <f t="shared" si="8"/>
        <v>194</v>
      </c>
      <c r="K76" s="5"/>
      <c r="L76" s="5"/>
      <c r="M76" s="19">
        <f t="shared" si="9"/>
        <v>193.99270000000001</v>
      </c>
      <c r="N76" s="2">
        <f t="shared" si="10"/>
        <v>1</v>
      </c>
      <c r="O76" s="20">
        <f t="shared" si="11"/>
        <v>194.1867</v>
      </c>
      <c r="P76" s="2">
        <v>194</v>
      </c>
      <c r="Q76" s="5"/>
      <c r="R76" s="5"/>
      <c r="S76" s="5"/>
      <c r="T76" s="5"/>
      <c r="U76" s="5"/>
      <c r="W76" s="5"/>
      <c r="X76" s="7"/>
      <c r="Y76" s="7"/>
      <c r="Z76" s="7"/>
      <c r="AA76" s="7"/>
    </row>
    <row r="77" spans="1:27">
      <c r="A77" s="2">
        <v>73</v>
      </c>
      <c r="B77" s="2" t="s">
        <v>509</v>
      </c>
      <c r="C77" s="5" t="s">
        <v>502</v>
      </c>
      <c r="D77" s="5"/>
      <c r="E77" s="5"/>
      <c r="F77" s="5"/>
      <c r="G77" s="5">
        <v>193</v>
      </c>
      <c r="H77" s="5"/>
      <c r="J77" s="5">
        <f t="shared" si="8"/>
        <v>193</v>
      </c>
      <c r="K77" s="5"/>
      <c r="L77" s="5"/>
      <c r="M77" s="19">
        <f t="shared" si="9"/>
        <v>192.99260000000001</v>
      </c>
      <c r="N77" s="2">
        <f t="shared" si="10"/>
        <v>1</v>
      </c>
      <c r="O77" s="20">
        <f t="shared" si="11"/>
        <v>193.18560000000002</v>
      </c>
      <c r="P77" s="5">
        <v>193</v>
      </c>
      <c r="Q77" s="5"/>
      <c r="R77" s="5"/>
      <c r="S77" s="5"/>
      <c r="T77" s="5"/>
      <c r="W77" s="5"/>
      <c r="X77" s="7"/>
      <c r="Y77" s="7"/>
      <c r="Z77" s="7"/>
      <c r="AA77" s="7"/>
    </row>
    <row r="78" spans="1:27">
      <c r="A78" s="2">
        <v>74</v>
      </c>
      <c r="B78" s="3" t="s">
        <v>324</v>
      </c>
      <c r="C78" s="5" t="s">
        <v>83</v>
      </c>
      <c r="D78" s="5">
        <v>192</v>
      </c>
      <c r="E78" s="5"/>
      <c r="F78" s="5"/>
      <c r="G78" s="5"/>
      <c r="H78" s="5"/>
      <c r="J78" s="5">
        <f t="shared" si="8"/>
        <v>192</v>
      </c>
      <c r="K78" s="5"/>
      <c r="L78" s="5"/>
      <c r="M78" s="19">
        <f t="shared" si="9"/>
        <v>191.99250000000001</v>
      </c>
      <c r="N78" s="2">
        <f t="shared" si="10"/>
        <v>1</v>
      </c>
      <c r="O78" s="20">
        <f t="shared" si="11"/>
        <v>192.18450000000001</v>
      </c>
      <c r="P78" s="5">
        <v>192</v>
      </c>
      <c r="Q78" s="5"/>
      <c r="R78" s="5"/>
      <c r="S78" s="5"/>
      <c r="T78" s="5"/>
      <c r="W78" s="5"/>
      <c r="X78" s="7"/>
      <c r="Y78" s="7"/>
      <c r="Z78" s="7"/>
      <c r="AA78" s="7"/>
    </row>
    <row r="79" spans="1:27">
      <c r="A79" s="2">
        <v>75</v>
      </c>
      <c r="B79" s="2" t="s">
        <v>33</v>
      </c>
      <c r="C79" s="5" t="s">
        <v>34</v>
      </c>
      <c r="D79" s="5"/>
      <c r="E79" s="5"/>
      <c r="F79" s="5"/>
      <c r="G79" s="5"/>
      <c r="H79" s="5"/>
      <c r="I79" s="2">
        <v>192</v>
      </c>
      <c r="J79" s="5">
        <f t="shared" si="8"/>
        <v>192</v>
      </c>
      <c r="K79" s="5"/>
      <c r="L79" s="5"/>
      <c r="M79" s="19">
        <f t="shared" si="9"/>
        <v>191.9924</v>
      </c>
      <c r="N79" s="2">
        <f t="shared" si="10"/>
        <v>1</v>
      </c>
      <c r="O79" s="20">
        <f t="shared" si="11"/>
        <v>192.18440000000001</v>
      </c>
      <c r="P79" s="2">
        <v>192</v>
      </c>
      <c r="Q79" s="5"/>
      <c r="R79" s="5"/>
      <c r="S79" s="5"/>
      <c r="T79" s="5"/>
      <c r="U79" s="5"/>
      <c r="W79" s="5"/>
      <c r="X79" s="7"/>
      <c r="Y79" s="7"/>
      <c r="Z79" s="7"/>
      <c r="AA79" s="7"/>
    </row>
    <row r="80" spans="1:27">
      <c r="A80" s="2">
        <v>76</v>
      </c>
      <c r="B80" s="3" t="s">
        <v>306</v>
      </c>
      <c r="C80" s="5" t="s">
        <v>83</v>
      </c>
      <c r="D80" s="5"/>
      <c r="E80" s="5">
        <v>191</v>
      </c>
      <c r="F80" s="5"/>
      <c r="G80" s="5"/>
      <c r="H80" s="5"/>
      <c r="J80" s="5">
        <f t="shared" si="8"/>
        <v>191</v>
      </c>
      <c r="K80" s="5"/>
      <c r="L80" s="5"/>
      <c r="M80" s="19">
        <f t="shared" si="9"/>
        <v>190.9923</v>
      </c>
      <c r="N80" s="2">
        <f t="shared" si="10"/>
        <v>1</v>
      </c>
      <c r="O80" s="20">
        <f t="shared" si="11"/>
        <v>191.1833</v>
      </c>
      <c r="P80" s="5">
        <v>191</v>
      </c>
      <c r="Q80" s="5"/>
      <c r="R80" s="5"/>
      <c r="S80" s="5"/>
      <c r="T80" s="5"/>
      <c r="W80" s="5"/>
      <c r="X80" s="7"/>
      <c r="Y80" s="7"/>
      <c r="Z80" s="7"/>
      <c r="AA80" s="7"/>
    </row>
    <row r="81" spans="1:27">
      <c r="A81" s="2">
        <v>77</v>
      </c>
      <c r="B81" s="2" t="s">
        <v>510</v>
      </c>
      <c r="C81" s="5" t="s">
        <v>15</v>
      </c>
      <c r="D81" s="5">
        <v>189</v>
      </c>
      <c r="E81" s="5"/>
      <c r="F81" s="5"/>
      <c r="G81" s="5"/>
      <c r="H81" s="5"/>
      <c r="J81" s="5">
        <f t="shared" si="8"/>
        <v>189</v>
      </c>
      <c r="K81" s="5"/>
      <c r="L81" s="5"/>
      <c r="M81" s="19">
        <f t="shared" si="9"/>
        <v>188.9922</v>
      </c>
      <c r="N81" s="2">
        <f t="shared" si="10"/>
        <v>1</v>
      </c>
      <c r="O81" s="20">
        <f t="shared" si="11"/>
        <v>189.18119999999999</v>
      </c>
      <c r="P81" s="5">
        <v>189</v>
      </c>
      <c r="Q81" s="5"/>
      <c r="R81" s="5"/>
      <c r="S81" s="5"/>
      <c r="T81" s="5"/>
      <c r="W81" s="5"/>
      <c r="X81" s="7"/>
      <c r="Y81" s="7"/>
      <c r="Z81" s="7"/>
      <c r="AA81" s="7"/>
    </row>
    <row r="82" spans="1:27">
      <c r="A82" s="2">
        <v>78</v>
      </c>
      <c r="B82" s="2" t="s">
        <v>511</v>
      </c>
      <c r="C82" s="5" t="s">
        <v>29</v>
      </c>
      <c r="D82" s="5"/>
      <c r="E82" s="5"/>
      <c r="F82" s="5">
        <v>189</v>
      </c>
      <c r="G82" s="5"/>
      <c r="H82" s="5"/>
      <c r="J82" s="5">
        <f t="shared" si="8"/>
        <v>189</v>
      </c>
      <c r="K82" s="5"/>
      <c r="L82" s="5"/>
      <c r="M82" s="19">
        <f t="shared" si="9"/>
        <v>188.99209999999999</v>
      </c>
      <c r="N82" s="2">
        <f t="shared" si="10"/>
        <v>1</v>
      </c>
      <c r="O82" s="20">
        <f t="shared" si="11"/>
        <v>189.18109999999999</v>
      </c>
      <c r="P82" s="5">
        <v>189</v>
      </c>
      <c r="Q82" s="5"/>
      <c r="R82" s="5"/>
      <c r="S82" s="5"/>
      <c r="T82" s="5"/>
      <c r="W82" s="5"/>
      <c r="X82" s="7"/>
      <c r="Y82" s="7"/>
      <c r="Z82" s="7"/>
      <c r="AA82" s="7"/>
    </row>
    <row r="83" spans="1:27">
      <c r="A83" s="2">
        <v>79</v>
      </c>
      <c r="B83" s="2" t="s">
        <v>304</v>
      </c>
      <c r="C83" s="5" t="s">
        <v>83</v>
      </c>
      <c r="D83" s="5"/>
      <c r="E83" s="5">
        <v>188</v>
      </c>
      <c r="F83" s="5"/>
      <c r="G83" s="5"/>
      <c r="H83" s="5"/>
      <c r="J83" s="5">
        <f t="shared" si="8"/>
        <v>188</v>
      </c>
      <c r="K83" s="5"/>
      <c r="L83" s="5"/>
      <c r="M83" s="19">
        <f t="shared" si="9"/>
        <v>187.99199999999999</v>
      </c>
      <c r="N83" s="2">
        <f t="shared" si="10"/>
        <v>1</v>
      </c>
      <c r="O83" s="20">
        <f t="shared" si="11"/>
        <v>188.17999999999998</v>
      </c>
      <c r="P83" s="5">
        <v>188</v>
      </c>
      <c r="Q83" s="5"/>
      <c r="R83" s="5"/>
      <c r="S83" s="5"/>
      <c r="T83" s="5"/>
      <c r="W83" s="5"/>
      <c r="X83" s="7"/>
      <c r="Y83" s="7"/>
      <c r="Z83" s="7"/>
      <c r="AA83" s="7"/>
    </row>
    <row r="84" spans="1:27">
      <c r="A84" s="2">
        <v>80</v>
      </c>
      <c r="B84" s="2" t="s">
        <v>512</v>
      </c>
      <c r="C84" s="5" t="s">
        <v>29</v>
      </c>
      <c r="D84" s="5"/>
      <c r="E84" s="5"/>
      <c r="F84" s="5">
        <v>181</v>
      </c>
      <c r="G84" s="5"/>
      <c r="H84" s="5"/>
      <c r="J84" s="5">
        <f t="shared" si="8"/>
        <v>181</v>
      </c>
      <c r="K84" s="5"/>
      <c r="L84" s="5"/>
      <c r="M84" s="19">
        <f t="shared" si="9"/>
        <v>180.99189999999999</v>
      </c>
      <c r="N84" s="2">
        <f t="shared" si="10"/>
        <v>1</v>
      </c>
      <c r="O84" s="20">
        <f t="shared" si="11"/>
        <v>181.1729</v>
      </c>
      <c r="P84" s="5">
        <v>181</v>
      </c>
      <c r="Q84" s="5"/>
      <c r="R84" s="5"/>
      <c r="S84" s="5"/>
      <c r="T84" s="5"/>
      <c r="W84" s="5"/>
      <c r="X84" s="7"/>
      <c r="Y84" s="7"/>
      <c r="Z84" s="7"/>
      <c r="AA84" s="7"/>
    </row>
    <row r="85" spans="1:27">
      <c r="A85" s="2">
        <v>81</v>
      </c>
      <c r="B85" s="2" t="s">
        <v>513</v>
      </c>
      <c r="C85" s="5" t="s">
        <v>34</v>
      </c>
      <c r="D85" s="5"/>
      <c r="E85" s="5"/>
      <c r="F85" s="5"/>
      <c r="G85" s="5"/>
      <c r="H85" s="5">
        <v>180</v>
      </c>
      <c r="J85" s="5">
        <f t="shared" si="8"/>
        <v>180</v>
      </c>
      <c r="K85" s="5"/>
      <c r="L85" s="5"/>
      <c r="M85" s="19">
        <f t="shared" si="9"/>
        <v>179.99180000000001</v>
      </c>
      <c r="N85" s="2">
        <f t="shared" si="10"/>
        <v>1</v>
      </c>
      <c r="O85" s="20">
        <f t="shared" si="11"/>
        <v>180.17180000000002</v>
      </c>
      <c r="P85" s="5">
        <v>180</v>
      </c>
      <c r="Q85" s="5"/>
      <c r="R85" s="5"/>
      <c r="S85" s="5"/>
      <c r="T85" s="5"/>
      <c r="W85" s="5"/>
      <c r="X85" s="7"/>
      <c r="Y85" s="7"/>
      <c r="Z85" s="7"/>
      <c r="AA85" s="7"/>
    </row>
    <row r="86" spans="1:27">
      <c r="A86" s="2">
        <v>82</v>
      </c>
      <c r="B86" s="2" t="s">
        <v>514</v>
      </c>
      <c r="C86" s="5" t="s">
        <v>39</v>
      </c>
      <c r="D86" s="5"/>
      <c r="E86" s="5">
        <v>177</v>
      </c>
      <c r="F86" s="5"/>
      <c r="G86" s="5"/>
      <c r="H86" s="5"/>
      <c r="J86" s="5">
        <f t="shared" si="8"/>
        <v>177</v>
      </c>
      <c r="K86" s="5"/>
      <c r="L86" s="5"/>
      <c r="M86" s="19">
        <f t="shared" si="9"/>
        <v>176.99170000000001</v>
      </c>
      <c r="N86" s="2">
        <f t="shared" si="10"/>
        <v>1</v>
      </c>
      <c r="O86" s="20">
        <f t="shared" si="11"/>
        <v>177.1687</v>
      </c>
      <c r="P86" s="5">
        <v>177</v>
      </c>
      <c r="Q86" s="5"/>
      <c r="R86" s="5"/>
      <c r="S86" s="5"/>
      <c r="T86" s="5"/>
      <c r="W86" s="5"/>
      <c r="X86" s="7"/>
      <c r="Y86" s="7"/>
      <c r="Z86" s="7"/>
      <c r="AA86" s="7"/>
    </row>
    <row r="87" spans="1:27">
      <c r="A87" s="2">
        <v>83</v>
      </c>
      <c r="B87" s="2" t="s">
        <v>515</v>
      </c>
      <c r="C87" s="5" t="s">
        <v>11</v>
      </c>
      <c r="D87" s="5"/>
      <c r="E87" s="5"/>
      <c r="F87" s="5">
        <v>177</v>
      </c>
      <c r="G87" s="5"/>
      <c r="H87" s="5"/>
      <c r="J87" s="5">
        <f t="shared" si="8"/>
        <v>177</v>
      </c>
      <c r="K87" s="5"/>
      <c r="L87" s="5"/>
      <c r="M87" s="19">
        <f t="shared" si="9"/>
        <v>176.99160000000001</v>
      </c>
      <c r="N87" s="2">
        <f t="shared" si="10"/>
        <v>1</v>
      </c>
      <c r="O87" s="20">
        <f t="shared" si="11"/>
        <v>177.1686</v>
      </c>
      <c r="P87" s="5">
        <v>177</v>
      </c>
      <c r="Q87" s="5"/>
      <c r="R87" s="5"/>
      <c r="S87" s="5"/>
      <c r="T87" s="5"/>
      <c r="W87" s="5"/>
      <c r="X87" s="7"/>
      <c r="Y87" s="7"/>
      <c r="Z87" s="7"/>
      <c r="AA87" s="7"/>
    </row>
    <row r="88" spans="1:27">
      <c r="A88" s="2">
        <v>84</v>
      </c>
      <c r="B88" s="2" t="s">
        <v>318</v>
      </c>
      <c r="C88" s="5" t="s">
        <v>83</v>
      </c>
      <c r="D88" s="5"/>
      <c r="E88" s="5">
        <v>174</v>
      </c>
      <c r="F88" s="5"/>
      <c r="G88" s="5"/>
      <c r="H88" s="5"/>
      <c r="J88" s="5">
        <f t="shared" si="8"/>
        <v>174</v>
      </c>
      <c r="K88" s="5"/>
      <c r="L88" s="5"/>
      <c r="M88" s="19">
        <f t="shared" si="9"/>
        <v>173.9915</v>
      </c>
      <c r="N88" s="2">
        <f t="shared" si="10"/>
        <v>1</v>
      </c>
      <c r="O88" s="20">
        <f t="shared" si="11"/>
        <v>174.16550000000001</v>
      </c>
      <c r="P88" s="5">
        <v>174</v>
      </c>
      <c r="Q88" s="5"/>
      <c r="R88" s="5"/>
      <c r="S88" s="5"/>
      <c r="T88" s="5"/>
      <c r="W88" s="5"/>
      <c r="X88" s="7"/>
      <c r="Y88" s="7"/>
      <c r="Z88" s="7"/>
      <c r="AA88" s="7"/>
    </row>
    <row r="89" spans="1:27">
      <c r="A89" s="2">
        <v>85</v>
      </c>
      <c r="B89" s="2" t="s">
        <v>516</v>
      </c>
      <c r="C89" s="5" t="s">
        <v>39</v>
      </c>
      <c r="D89" s="5">
        <v>174</v>
      </c>
      <c r="E89" s="5"/>
      <c r="F89" s="5"/>
      <c r="G89" s="5"/>
      <c r="H89" s="5"/>
      <c r="J89" s="5">
        <f t="shared" si="8"/>
        <v>174</v>
      </c>
      <c r="K89" s="5"/>
      <c r="L89" s="5"/>
      <c r="M89" s="19">
        <f t="shared" si="9"/>
        <v>173.9914</v>
      </c>
      <c r="N89" s="2">
        <f t="shared" si="10"/>
        <v>1</v>
      </c>
      <c r="O89" s="20">
        <f t="shared" si="11"/>
        <v>174.16540000000001</v>
      </c>
      <c r="P89" s="5">
        <v>174</v>
      </c>
      <c r="Q89" s="5"/>
      <c r="R89" s="5"/>
      <c r="S89" s="5"/>
      <c r="T89" s="5"/>
      <c r="W89" s="5"/>
      <c r="X89" s="7"/>
      <c r="Y89" s="7"/>
      <c r="Z89" s="7"/>
      <c r="AA89" s="7"/>
    </row>
    <row r="90" spans="1:27">
      <c r="A90" s="2">
        <v>86</v>
      </c>
      <c r="B90" s="2" t="s">
        <v>517</v>
      </c>
      <c r="C90" s="5" t="s">
        <v>29</v>
      </c>
      <c r="D90" s="5"/>
      <c r="E90" s="5"/>
      <c r="F90" s="5"/>
      <c r="G90" s="5"/>
      <c r="H90" s="5">
        <v>173</v>
      </c>
      <c r="J90" s="5">
        <f t="shared" si="8"/>
        <v>173</v>
      </c>
      <c r="K90" s="5"/>
      <c r="L90" s="5"/>
      <c r="M90" s="19">
        <f t="shared" si="9"/>
        <v>172.9913</v>
      </c>
      <c r="N90" s="2">
        <f t="shared" si="10"/>
        <v>1</v>
      </c>
      <c r="O90" s="20">
        <f t="shared" si="11"/>
        <v>173.1643</v>
      </c>
      <c r="P90" s="5">
        <v>173</v>
      </c>
      <c r="Q90" s="5"/>
      <c r="R90" s="5"/>
      <c r="S90" s="5"/>
      <c r="T90" s="5"/>
      <c r="W90" s="5"/>
      <c r="X90" s="7"/>
      <c r="Y90" s="7"/>
      <c r="Z90" s="7"/>
      <c r="AA90" s="7"/>
    </row>
    <row r="91" spans="1:27">
      <c r="A91" s="2">
        <v>87</v>
      </c>
      <c r="B91" s="2" t="s">
        <v>518</v>
      </c>
      <c r="C91" s="5" t="s">
        <v>36</v>
      </c>
      <c r="D91" s="5"/>
      <c r="E91" s="5">
        <v>169</v>
      </c>
      <c r="F91" s="5"/>
      <c r="G91" s="5"/>
      <c r="H91" s="5"/>
      <c r="J91" s="5">
        <f t="shared" si="8"/>
        <v>169</v>
      </c>
      <c r="K91" s="5"/>
      <c r="L91" s="5"/>
      <c r="M91" s="19">
        <f t="shared" si="9"/>
        <v>168.99119999999999</v>
      </c>
      <c r="N91" s="2">
        <f t="shared" si="10"/>
        <v>1</v>
      </c>
      <c r="O91" s="20">
        <f t="shared" si="11"/>
        <v>169.1602</v>
      </c>
      <c r="P91" s="5">
        <v>169</v>
      </c>
      <c r="Q91" s="5"/>
      <c r="R91" s="5"/>
      <c r="S91" s="5"/>
      <c r="T91" s="5"/>
      <c r="W91" s="5"/>
      <c r="X91" s="7"/>
      <c r="Y91" s="7"/>
      <c r="Z91" s="7"/>
      <c r="AA91" s="7"/>
    </row>
    <row r="92" spans="1:27">
      <c r="A92" s="2">
        <v>88</v>
      </c>
      <c r="B92" s="2" t="s">
        <v>281</v>
      </c>
      <c r="C92" s="5" t="s">
        <v>502</v>
      </c>
      <c r="D92" s="5">
        <v>169</v>
      </c>
      <c r="E92" s="5"/>
      <c r="F92" s="5"/>
      <c r="G92" s="5"/>
      <c r="H92" s="5"/>
      <c r="J92" s="5">
        <f t="shared" si="8"/>
        <v>169</v>
      </c>
      <c r="K92" s="5"/>
      <c r="L92" s="5"/>
      <c r="M92" s="19">
        <f t="shared" si="9"/>
        <v>168.99109999999999</v>
      </c>
      <c r="N92" s="2">
        <f t="shared" si="10"/>
        <v>1</v>
      </c>
      <c r="O92" s="20">
        <f t="shared" si="11"/>
        <v>169.1601</v>
      </c>
      <c r="P92" s="5">
        <v>169</v>
      </c>
      <c r="Q92" s="5"/>
      <c r="R92" s="5"/>
      <c r="S92" s="5"/>
      <c r="T92" s="5"/>
      <c r="W92" s="5"/>
      <c r="X92" s="7"/>
      <c r="Y92" s="7"/>
      <c r="Z92" s="7"/>
      <c r="AA92" s="7"/>
    </row>
    <row r="93" spans="1:27">
      <c r="A93" s="2">
        <v>89</v>
      </c>
      <c r="B93" s="2" t="s">
        <v>519</v>
      </c>
      <c r="C93" s="5" t="s">
        <v>15</v>
      </c>
      <c r="D93" s="5"/>
      <c r="E93" s="5">
        <v>166</v>
      </c>
      <c r="F93" s="5"/>
      <c r="G93" s="5"/>
      <c r="H93" s="5"/>
      <c r="J93" s="5">
        <f t="shared" si="8"/>
        <v>166</v>
      </c>
      <c r="K93" s="5"/>
      <c r="L93" s="5"/>
      <c r="M93" s="19">
        <f t="shared" si="9"/>
        <v>165.99100000000001</v>
      </c>
      <c r="N93" s="2">
        <f t="shared" si="10"/>
        <v>1</v>
      </c>
      <c r="O93" s="20">
        <f t="shared" si="11"/>
        <v>166.15700000000001</v>
      </c>
      <c r="P93" s="5">
        <v>166</v>
      </c>
      <c r="Q93" s="5"/>
      <c r="R93" s="5"/>
      <c r="S93" s="5"/>
      <c r="T93" s="5"/>
      <c r="W93" s="5"/>
      <c r="X93" s="7"/>
      <c r="Y93" s="7"/>
      <c r="Z93" s="7"/>
      <c r="AA93" s="7"/>
    </row>
    <row r="94" spans="1:27">
      <c r="A94" s="2">
        <v>90</v>
      </c>
      <c r="B94" s="2" t="s">
        <v>328</v>
      </c>
      <c r="C94" s="5" t="s">
        <v>83</v>
      </c>
      <c r="D94" s="5">
        <v>165</v>
      </c>
      <c r="E94" s="5"/>
      <c r="F94" s="5"/>
      <c r="G94" s="5"/>
      <c r="H94" s="5"/>
      <c r="J94" s="5">
        <f t="shared" si="8"/>
        <v>165</v>
      </c>
      <c r="K94" s="5"/>
      <c r="L94" s="5"/>
      <c r="M94" s="19">
        <f t="shared" si="9"/>
        <v>164.99090000000001</v>
      </c>
      <c r="N94" s="2">
        <f t="shared" si="10"/>
        <v>1</v>
      </c>
      <c r="O94" s="20">
        <f t="shared" si="11"/>
        <v>165.1559</v>
      </c>
      <c r="P94" s="5">
        <v>165</v>
      </c>
      <c r="Q94" s="5"/>
      <c r="R94" s="5"/>
      <c r="S94" s="5"/>
      <c r="T94" s="5"/>
      <c r="W94" s="5"/>
      <c r="X94" s="7"/>
      <c r="Y94" s="7"/>
      <c r="Z94" s="7"/>
      <c r="AA94" s="7"/>
    </row>
    <row r="95" spans="1:27">
      <c r="A95" s="2">
        <v>91</v>
      </c>
      <c r="B95" s="2" t="s">
        <v>520</v>
      </c>
      <c r="C95" s="5" t="s">
        <v>29</v>
      </c>
      <c r="D95" s="5"/>
      <c r="E95" s="5"/>
      <c r="F95" s="5"/>
      <c r="G95" s="5"/>
      <c r="H95" s="5">
        <v>164</v>
      </c>
      <c r="J95" s="5">
        <f t="shared" si="8"/>
        <v>164</v>
      </c>
      <c r="K95" s="5"/>
      <c r="L95" s="5"/>
      <c r="M95" s="19">
        <f t="shared" si="9"/>
        <v>163.99080000000001</v>
      </c>
      <c r="N95" s="2">
        <f t="shared" si="10"/>
        <v>1</v>
      </c>
      <c r="O95" s="20">
        <f t="shared" si="11"/>
        <v>164.15479999999999</v>
      </c>
      <c r="P95" s="5">
        <v>164</v>
      </c>
      <c r="Q95" s="5"/>
      <c r="R95" s="5"/>
      <c r="S95" s="5"/>
      <c r="T95" s="5"/>
      <c r="W95" s="5"/>
      <c r="X95" s="7"/>
      <c r="Y95" s="7"/>
      <c r="Z95" s="7"/>
      <c r="AA95" s="7"/>
    </row>
    <row r="96" spans="1:27">
      <c r="A96" s="2">
        <v>92</v>
      </c>
      <c r="B96" s="2" t="s">
        <v>344</v>
      </c>
      <c r="C96" s="5" t="s">
        <v>19</v>
      </c>
      <c r="D96" s="5"/>
      <c r="E96" s="5">
        <v>160</v>
      </c>
      <c r="F96" s="5"/>
      <c r="G96" s="5"/>
      <c r="H96" s="5"/>
      <c r="J96" s="5">
        <f t="shared" si="8"/>
        <v>160</v>
      </c>
      <c r="K96" s="5"/>
      <c r="L96" s="5"/>
      <c r="M96" s="19">
        <f t="shared" si="9"/>
        <v>159.9907</v>
      </c>
      <c r="N96" s="2">
        <f t="shared" si="10"/>
        <v>1</v>
      </c>
      <c r="O96" s="20">
        <f t="shared" si="11"/>
        <v>160.1507</v>
      </c>
      <c r="P96" s="5">
        <v>160</v>
      </c>
      <c r="Q96" s="5"/>
      <c r="R96" s="5"/>
      <c r="S96" s="5"/>
      <c r="T96" s="5"/>
      <c r="W96" s="5"/>
      <c r="X96" s="7"/>
      <c r="Y96" s="7"/>
      <c r="Z96" s="7"/>
      <c r="AA96" s="7"/>
    </row>
    <row r="97" spans="1:27">
      <c r="A97" s="2">
        <v>93</v>
      </c>
      <c r="B97" s="2" t="s">
        <v>521</v>
      </c>
      <c r="C97" s="5" t="s">
        <v>39</v>
      </c>
      <c r="D97" s="5">
        <v>160</v>
      </c>
      <c r="E97" s="5"/>
      <c r="F97" s="5"/>
      <c r="G97" s="5"/>
      <c r="H97" s="5"/>
      <c r="J97" s="5">
        <f t="shared" si="8"/>
        <v>160</v>
      </c>
      <c r="K97" s="5"/>
      <c r="L97" s="5"/>
      <c r="M97" s="19">
        <f t="shared" si="9"/>
        <v>159.9906</v>
      </c>
      <c r="N97" s="2">
        <f t="shared" si="10"/>
        <v>1</v>
      </c>
      <c r="O97" s="20">
        <f t="shared" si="11"/>
        <v>160.1506</v>
      </c>
      <c r="P97" s="5">
        <v>160</v>
      </c>
      <c r="Q97" s="5"/>
      <c r="R97" s="5"/>
      <c r="S97" s="5"/>
      <c r="T97" s="5"/>
      <c r="W97" s="5"/>
      <c r="X97" s="7"/>
      <c r="Y97" s="7"/>
      <c r="Z97" s="7"/>
      <c r="AA97" s="7"/>
    </row>
    <row r="98" spans="1:27">
      <c r="A98" s="2">
        <v>94</v>
      </c>
      <c r="B98" s="2" t="s">
        <v>522</v>
      </c>
      <c r="C98" s="5" t="s">
        <v>19</v>
      </c>
      <c r="D98" s="5"/>
      <c r="E98" s="5"/>
      <c r="F98" s="5">
        <v>160</v>
      </c>
      <c r="G98" s="5"/>
      <c r="H98" s="5"/>
      <c r="J98" s="5">
        <f t="shared" si="8"/>
        <v>160</v>
      </c>
      <c r="K98" s="5"/>
      <c r="L98" s="5"/>
      <c r="M98" s="19">
        <f t="shared" si="9"/>
        <v>159.9905</v>
      </c>
      <c r="N98" s="2">
        <f t="shared" si="10"/>
        <v>1</v>
      </c>
      <c r="O98" s="20">
        <f t="shared" si="11"/>
        <v>160.15049999999999</v>
      </c>
      <c r="P98" s="5">
        <v>160</v>
      </c>
      <c r="Q98" s="5"/>
      <c r="R98" s="5"/>
      <c r="S98" s="5"/>
      <c r="T98" s="5"/>
      <c r="W98" s="5"/>
      <c r="X98" s="7"/>
      <c r="Y98" s="7"/>
      <c r="Z98" s="7"/>
      <c r="AA98" s="7"/>
    </row>
    <row r="99" spans="1:27">
      <c r="A99" s="2">
        <v>95</v>
      </c>
      <c r="B99" s="2" t="s">
        <v>88</v>
      </c>
      <c r="C99" s="5" t="s">
        <v>34</v>
      </c>
      <c r="D99" s="5"/>
      <c r="E99" s="5"/>
      <c r="F99" s="5"/>
      <c r="G99" s="5"/>
      <c r="H99" s="5"/>
      <c r="I99" s="2">
        <v>160</v>
      </c>
      <c r="J99" s="5">
        <f t="shared" si="8"/>
        <v>160</v>
      </c>
      <c r="K99" s="5"/>
      <c r="L99" s="5"/>
      <c r="M99" s="19">
        <f t="shared" si="9"/>
        <v>159.99039999999999</v>
      </c>
      <c r="N99" s="2">
        <f t="shared" si="10"/>
        <v>1</v>
      </c>
      <c r="O99" s="20">
        <f t="shared" si="11"/>
        <v>160.15039999999999</v>
      </c>
      <c r="P99" s="2">
        <v>160</v>
      </c>
      <c r="Q99" s="5"/>
      <c r="R99" s="5"/>
      <c r="S99" s="5"/>
      <c r="T99" s="5"/>
      <c r="U99" s="5"/>
      <c r="W99" s="5"/>
      <c r="X99" s="7"/>
      <c r="Y99" s="7"/>
      <c r="Z99" s="7"/>
      <c r="AA99" s="7"/>
    </row>
    <row r="100" spans="1:27">
      <c r="A100" s="2">
        <v>96</v>
      </c>
      <c r="B100" s="2" t="s">
        <v>523</v>
      </c>
      <c r="C100" s="5" t="s">
        <v>11</v>
      </c>
      <c r="D100" s="5"/>
      <c r="E100" s="5"/>
      <c r="F100" s="5">
        <v>159</v>
      </c>
      <c r="G100" s="5"/>
      <c r="H100" s="5"/>
      <c r="J100" s="5">
        <f t="shared" si="8"/>
        <v>159</v>
      </c>
      <c r="K100" s="5"/>
      <c r="L100" s="5"/>
      <c r="M100" s="19">
        <f t="shared" si="9"/>
        <v>158.99029999999999</v>
      </c>
      <c r="N100" s="2">
        <f t="shared" si="10"/>
        <v>1</v>
      </c>
      <c r="O100" s="20">
        <f t="shared" si="11"/>
        <v>159.14929999999998</v>
      </c>
      <c r="P100" s="5">
        <v>159</v>
      </c>
      <c r="Q100" s="5"/>
      <c r="R100" s="5"/>
      <c r="S100" s="5"/>
      <c r="T100" s="5"/>
      <c r="W100" s="5"/>
      <c r="X100" s="7"/>
      <c r="Y100" s="7"/>
      <c r="Z100" s="7"/>
      <c r="AA100" s="7"/>
    </row>
    <row r="101" spans="1:27">
      <c r="A101" s="2">
        <v>97</v>
      </c>
      <c r="B101" s="2" t="s">
        <v>295</v>
      </c>
      <c r="C101" s="5" t="s">
        <v>39</v>
      </c>
      <c r="D101" s="5">
        <v>91</v>
      </c>
      <c r="E101" s="5">
        <v>67</v>
      </c>
      <c r="F101" s="5"/>
      <c r="G101" s="5"/>
      <c r="H101" s="5"/>
      <c r="J101" s="5">
        <f t="shared" ref="J101:J132" si="12">IFERROR(LARGE(D101:I101,1),0)+IF($C$2&gt;=2,IFERROR(LARGE(D101:I101,2),0),0)+IF($C$2&gt;=3,IFERROR(LARGE(D101:I101,3),0),0)+IF($C$2&gt;=4,IFERROR(LARGE(D101:I101,4),0),0)+IF($C$2&gt;=5,IFERROR(LARGE(D101:I101,5),0),0)+IF($C$2&gt;=6,IFERROR(LARGE(D101:I101,6),0),0)</f>
        <v>158</v>
      </c>
      <c r="K101" s="5"/>
      <c r="L101" s="5"/>
      <c r="M101" s="19">
        <f t="shared" ref="M101:M126" si="13">J101-(ROW(J101)-ROW(MenTotalCol))/10000</f>
        <v>157.99019999999999</v>
      </c>
      <c r="N101" s="2">
        <f t="shared" ref="N101:N126" si="14">COUNT(D101:I101)</f>
        <v>2</v>
      </c>
      <c r="O101" s="20">
        <f t="shared" ref="O101:O132" si="15">M101+P101/1000+Q101/10000+R101/100000+S101/1000000+T101/10000000+U101/100000000</f>
        <v>158.08789999999999</v>
      </c>
      <c r="P101" s="5">
        <v>91</v>
      </c>
      <c r="Q101" s="5">
        <v>67</v>
      </c>
      <c r="R101" s="5"/>
      <c r="S101" s="5"/>
      <c r="T101" s="5"/>
      <c r="W101" s="5"/>
      <c r="X101" s="7"/>
      <c r="Y101" s="7"/>
      <c r="Z101" s="7"/>
      <c r="AA101" s="7"/>
    </row>
    <row r="102" spans="1:27">
      <c r="A102" s="2">
        <v>98</v>
      </c>
      <c r="B102" s="2" t="s">
        <v>524</v>
      </c>
      <c r="C102" s="5" t="s">
        <v>34</v>
      </c>
      <c r="D102" s="5"/>
      <c r="E102" s="5">
        <v>157</v>
      </c>
      <c r="F102" s="5"/>
      <c r="G102" s="5"/>
      <c r="H102" s="5"/>
      <c r="J102" s="5">
        <f t="shared" si="12"/>
        <v>157</v>
      </c>
      <c r="K102" s="5"/>
      <c r="L102" s="5"/>
      <c r="M102" s="19">
        <f t="shared" si="13"/>
        <v>156.99010000000001</v>
      </c>
      <c r="N102" s="2">
        <f t="shared" si="14"/>
        <v>1</v>
      </c>
      <c r="O102" s="20">
        <f t="shared" si="15"/>
        <v>157.14710000000002</v>
      </c>
      <c r="P102" s="5">
        <v>157</v>
      </c>
      <c r="Q102" s="5"/>
      <c r="R102" s="5"/>
      <c r="S102" s="5"/>
      <c r="T102" s="5"/>
      <c r="W102" s="5"/>
      <c r="X102" s="7"/>
      <c r="Y102" s="7"/>
      <c r="Z102" s="7"/>
      <c r="AA102" s="7"/>
    </row>
    <row r="103" spans="1:27">
      <c r="A103" s="2">
        <v>99</v>
      </c>
      <c r="B103" s="2" t="s">
        <v>525</v>
      </c>
      <c r="C103" s="5" t="s">
        <v>19</v>
      </c>
      <c r="D103" s="5">
        <v>157</v>
      </c>
      <c r="E103" s="5"/>
      <c r="F103" s="5"/>
      <c r="G103" s="5"/>
      <c r="H103" s="5"/>
      <c r="J103" s="5">
        <f t="shared" si="12"/>
        <v>157</v>
      </c>
      <c r="K103" s="5"/>
      <c r="L103" s="5"/>
      <c r="M103" s="19">
        <f t="shared" si="13"/>
        <v>156.99</v>
      </c>
      <c r="N103" s="2">
        <f t="shared" si="14"/>
        <v>1</v>
      </c>
      <c r="O103" s="20">
        <f t="shared" si="15"/>
        <v>157.14700000000002</v>
      </c>
      <c r="P103" s="5">
        <v>157</v>
      </c>
      <c r="Q103" s="5"/>
      <c r="R103" s="5"/>
      <c r="S103" s="5"/>
      <c r="T103" s="5"/>
      <c r="W103" s="5"/>
      <c r="X103" s="7"/>
      <c r="Y103" s="7"/>
      <c r="Z103" s="7"/>
      <c r="AA103" s="7"/>
    </row>
    <row r="104" spans="1:27">
      <c r="A104" s="2">
        <v>100</v>
      </c>
      <c r="B104" s="2" t="s">
        <v>266</v>
      </c>
      <c r="C104" s="5" t="s">
        <v>481</v>
      </c>
      <c r="D104" s="5">
        <v>71</v>
      </c>
      <c r="E104" s="5">
        <v>85</v>
      </c>
      <c r="F104" s="5"/>
      <c r="G104" s="5"/>
      <c r="H104" s="5"/>
      <c r="J104" s="5">
        <f t="shared" si="12"/>
        <v>156</v>
      </c>
      <c r="K104" s="5"/>
      <c r="L104" s="5"/>
      <c r="M104" s="19">
        <f t="shared" si="13"/>
        <v>155.98990000000001</v>
      </c>
      <c r="N104" s="2">
        <f t="shared" si="14"/>
        <v>2</v>
      </c>
      <c r="O104" s="20">
        <f t="shared" si="15"/>
        <v>156.08200000000002</v>
      </c>
      <c r="P104" s="5">
        <v>85</v>
      </c>
      <c r="Q104" s="5">
        <v>71</v>
      </c>
      <c r="R104" s="5"/>
      <c r="S104" s="5"/>
      <c r="T104" s="5"/>
      <c r="W104" s="5"/>
      <c r="X104" s="7"/>
      <c r="Y104" s="7"/>
      <c r="Z104" s="7"/>
      <c r="AA104" s="7"/>
    </row>
    <row r="105" spans="1:27">
      <c r="A105" s="2">
        <v>101</v>
      </c>
      <c r="B105" s="2" t="s">
        <v>104</v>
      </c>
      <c r="C105" s="5" t="s">
        <v>34</v>
      </c>
      <c r="D105" s="5"/>
      <c r="E105" s="5"/>
      <c r="F105" s="5"/>
      <c r="G105" s="5"/>
      <c r="H105" s="5"/>
      <c r="I105" s="2">
        <v>147</v>
      </c>
      <c r="J105" s="5">
        <f t="shared" si="12"/>
        <v>147</v>
      </c>
      <c r="K105" s="5"/>
      <c r="L105" s="5"/>
      <c r="M105" s="19">
        <f t="shared" si="13"/>
        <v>146.9898</v>
      </c>
      <c r="N105" s="2">
        <f t="shared" si="14"/>
        <v>1</v>
      </c>
      <c r="O105" s="20">
        <f t="shared" si="15"/>
        <v>147.13679999999999</v>
      </c>
      <c r="P105" s="2">
        <v>147</v>
      </c>
      <c r="Q105" s="5"/>
      <c r="R105" s="5"/>
      <c r="S105" s="5"/>
      <c r="T105" s="5"/>
      <c r="U105" s="5"/>
      <c r="W105" s="5"/>
      <c r="X105" s="7"/>
      <c r="Y105" s="7"/>
      <c r="Z105" s="7"/>
      <c r="AA105" s="7"/>
    </row>
    <row r="106" spans="1:27">
      <c r="A106" s="2">
        <v>102</v>
      </c>
      <c r="B106" s="2" t="s">
        <v>106</v>
      </c>
      <c r="C106" s="5" t="s">
        <v>34</v>
      </c>
      <c r="D106" s="5"/>
      <c r="E106" s="5"/>
      <c r="F106" s="5"/>
      <c r="G106" s="5"/>
      <c r="H106" s="5"/>
      <c r="I106" s="2">
        <v>145</v>
      </c>
      <c r="J106" s="5">
        <f t="shared" si="12"/>
        <v>145</v>
      </c>
      <c r="K106" s="5"/>
      <c r="L106" s="5"/>
      <c r="M106" s="19">
        <f t="shared" si="13"/>
        <v>144.9897</v>
      </c>
      <c r="N106" s="2">
        <f t="shared" si="14"/>
        <v>1</v>
      </c>
      <c r="O106" s="20">
        <f t="shared" si="15"/>
        <v>145.13470000000001</v>
      </c>
      <c r="P106" s="2">
        <v>145</v>
      </c>
      <c r="Q106" s="5"/>
      <c r="R106" s="5"/>
      <c r="S106" s="5"/>
      <c r="T106" s="5"/>
      <c r="U106" s="5"/>
      <c r="W106" s="5"/>
      <c r="X106" s="7"/>
      <c r="Y106" s="7"/>
      <c r="Z106" s="7"/>
      <c r="AA106" s="7"/>
    </row>
    <row r="107" spans="1:27">
      <c r="A107" s="2">
        <v>103</v>
      </c>
      <c r="B107" s="2" t="s">
        <v>526</v>
      </c>
      <c r="C107" s="5" t="s">
        <v>11</v>
      </c>
      <c r="D107" s="5"/>
      <c r="E107" s="5"/>
      <c r="F107" s="5">
        <v>144</v>
      </c>
      <c r="G107" s="5"/>
      <c r="H107" s="5"/>
      <c r="J107" s="5">
        <f t="shared" si="12"/>
        <v>144</v>
      </c>
      <c r="K107" s="5"/>
      <c r="L107" s="5"/>
      <c r="M107" s="19">
        <f t="shared" si="13"/>
        <v>143.9896</v>
      </c>
      <c r="N107" s="2">
        <f t="shared" si="14"/>
        <v>1</v>
      </c>
      <c r="O107" s="20">
        <f t="shared" si="15"/>
        <v>144.1336</v>
      </c>
      <c r="P107" s="5">
        <v>144</v>
      </c>
      <c r="Q107" s="5"/>
      <c r="R107" s="5"/>
      <c r="S107" s="5"/>
      <c r="T107" s="5"/>
      <c r="W107" s="5"/>
      <c r="X107" s="7"/>
      <c r="Y107" s="7"/>
      <c r="Z107" s="7"/>
      <c r="AA107" s="7"/>
    </row>
    <row r="108" spans="1:27">
      <c r="A108" s="2">
        <v>104</v>
      </c>
      <c r="B108" s="2" t="s">
        <v>527</v>
      </c>
      <c r="C108" s="5" t="s">
        <v>34</v>
      </c>
      <c r="D108" s="5"/>
      <c r="E108" s="5"/>
      <c r="F108" s="5"/>
      <c r="G108" s="5">
        <v>136</v>
      </c>
      <c r="H108" s="5"/>
      <c r="J108" s="5">
        <f t="shared" si="12"/>
        <v>136</v>
      </c>
      <c r="K108" s="5"/>
      <c r="L108" s="5"/>
      <c r="M108" s="19">
        <f t="shared" si="13"/>
        <v>135.98949999999999</v>
      </c>
      <c r="N108" s="2">
        <f t="shared" si="14"/>
        <v>1</v>
      </c>
      <c r="O108" s="20">
        <f t="shared" si="15"/>
        <v>136.12549999999999</v>
      </c>
      <c r="P108" s="5">
        <v>136</v>
      </c>
      <c r="Q108" s="5"/>
      <c r="R108" s="5"/>
      <c r="S108" s="5"/>
      <c r="T108" s="5"/>
      <c r="W108" s="5"/>
      <c r="X108" s="7"/>
      <c r="Y108" s="7"/>
      <c r="Z108" s="7"/>
      <c r="AA108" s="7"/>
    </row>
    <row r="109" spans="1:27">
      <c r="A109" s="2">
        <v>105</v>
      </c>
      <c r="B109" s="2" t="s">
        <v>272</v>
      </c>
      <c r="C109" s="5" t="s">
        <v>481</v>
      </c>
      <c r="D109" s="5"/>
      <c r="E109" s="5">
        <v>48</v>
      </c>
      <c r="F109" s="5">
        <v>87</v>
      </c>
      <c r="G109" s="5"/>
      <c r="H109" s="5"/>
      <c r="J109" s="5">
        <f t="shared" si="12"/>
        <v>135</v>
      </c>
      <c r="K109" s="5"/>
      <c r="L109" s="5"/>
      <c r="M109" s="19">
        <f t="shared" si="13"/>
        <v>134.98939999999999</v>
      </c>
      <c r="N109" s="2">
        <f t="shared" si="14"/>
        <v>2</v>
      </c>
      <c r="O109" s="20">
        <f t="shared" si="15"/>
        <v>135.08119999999997</v>
      </c>
      <c r="P109" s="5">
        <v>87</v>
      </c>
      <c r="Q109" s="5">
        <v>48</v>
      </c>
      <c r="R109" s="5"/>
      <c r="S109" s="5"/>
      <c r="T109" s="5"/>
      <c r="W109" s="5"/>
      <c r="X109" s="7"/>
      <c r="Y109" s="7"/>
      <c r="Z109" s="7"/>
      <c r="AA109" s="7"/>
    </row>
    <row r="110" spans="1:27">
      <c r="A110" s="2">
        <v>106</v>
      </c>
      <c r="B110" s="2" t="s">
        <v>528</v>
      </c>
      <c r="C110" s="5" t="s">
        <v>19</v>
      </c>
      <c r="D110" s="5"/>
      <c r="E110" s="5"/>
      <c r="F110" s="5"/>
      <c r="G110" s="5">
        <v>134</v>
      </c>
      <c r="H110" s="5"/>
      <c r="J110" s="5">
        <f t="shared" si="12"/>
        <v>134</v>
      </c>
      <c r="K110" s="5"/>
      <c r="L110" s="5"/>
      <c r="M110" s="19">
        <f t="shared" si="13"/>
        <v>133.98929999999999</v>
      </c>
      <c r="N110" s="2">
        <f t="shared" si="14"/>
        <v>1</v>
      </c>
      <c r="O110" s="20">
        <f t="shared" si="15"/>
        <v>134.12329999999997</v>
      </c>
      <c r="P110" s="5">
        <v>134</v>
      </c>
      <c r="Q110" s="5"/>
      <c r="R110" s="5"/>
      <c r="S110" s="5"/>
      <c r="T110" s="5"/>
      <c r="W110" s="5"/>
      <c r="X110" s="7"/>
      <c r="Y110" s="7"/>
      <c r="Z110" s="7"/>
      <c r="AA110" s="7"/>
    </row>
    <row r="111" spans="1:27">
      <c r="A111" s="2">
        <v>107</v>
      </c>
      <c r="B111" s="2" t="s">
        <v>529</v>
      </c>
      <c r="C111" s="5" t="s">
        <v>29</v>
      </c>
      <c r="D111" s="5"/>
      <c r="E111" s="5"/>
      <c r="F111" s="5"/>
      <c r="G111" s="5">
        <v>128</v>
      </c>
      <c r="H111" s="5"/>
      <c r="J111" s="5">
        <f t="shared" si="12"/>
        <v>128</v>
      </c>
      <c r="K111" s="5"/>
      <c r="L111" s="5"/>
      <c r="M111" s="19">
        <f t="shared" si="13"/>
        <v>127.9892</v>
      </c>
      <c r="N111" s="2">
        <f t="shared" si="14"/>
        <v>1</v>
      </c>
      <c r="O111" s="20">
        <f t="shared" si="15"/>
        <v>128.1172</v>
      </c>
      <c r="P111" s="5">
        <v>128</v>
      </c>
      <c r="Q111" s="5"/>
      <c r="R111" s="5"/>
      <c r="S111" s="5"/>
      <c r="T111" s="5"/>
      <c r="W111" s="5"/>
      <c r="X111" s="7"/>
      <c r="Y111" s="7"/>
      <c r="Z111" s="7"/>
      <c r="AA111" s="7"/>
    </row>
    <row r="112" spans="1:27">
      <c r="A112" s="2">
        <v>108</v>
      </c>
      <c r="B112" s="2" t="s">
        <v>530</v>
      </c>
      <c r="C112" s="5" t="s">
        <v>29</v>
      </c>
      <c r="D112" s="5"/>
      <c r="E112" s="5">
        <v>128</v>
      </c>
      <c r="F112" s="5"/>
      <c r="G112" s="5"/>
      <c r="H112" s="5"/>
      <c r="J112" s="5">
        <f t="shared" si="12"/>
        <v>128</v>
      </c>
      <c r="K112" s="5"/>
      <c r="L112" s="5"/>
      <c r="M112" s="19">
        <f t="shared" si="13"/>
        <v>127.98909999999999</v>
      </c>
      <c r="N112" s="2">
        <f t="shared" si="14"/>
        <v>1</v>
      </c>
      <c r="O112" s="20">
        <f t="shared" si="15"/>
        <v>128.11709999999999</v>
      </c>
      <c r="P112" s="5">
        <v>128</v>
      </c>
      <c r="Q112" s="5"/>
      <c r="R112" s="5"/>
      <c r="S112" s="5"/>
      <c r="T112" s="5"/>
      <c r="W112" s="5"/>
      <c r="X112" s="7"/>
      <c r="Y112" s="7"/>
      <c r="Z112" s="7"/>
      <c r="AA112" s="7"/>
    </row>
    <row r="113" spans="1:27">
      <c r="A113" s="2">
        <v>109</v>
      </c>
      <c r="B113" s="2" t="s">
        <v>193</v>
      </c>
      <c r="C113" s="5" t="s">
        <v>34</v>
      </c>
      <c r="D113" s="5"/>
      <c r="E113" s="5"/>
      <c r="F113" s="5"/>
      <c r="G113" s="5"/>
      <c r="H113" s="5"/>
      <c r="I113" s="2">
        <v>105</v>
      </c>
      <c r="J113" s="5">
        <f t="shared" si="12"/>
        <v>105</v>
      </c>
      <c r="K113" s="5"/>
      <c r="L113" s="5"/>
      <c r="M113" s="19">
        <f t="shared" si="13"/>
        <v>104.989</v>
      </c>
      <c r="N113" s="2">
        <f t="shared" si="14"/>
        <v>1</v>
      </c>
      <c r="O113" s="20">
        <f t="shared" si="15"/>
        <v>105.09400000000001</v>
      </c>
      <c r="P113" s="2">
        <v>105</v>
      </c>
      <c r="Q113" s="5"/>
      <c r="R113" s="5"/>
      <c r="S113" s="5"/>
      <c r="T113" s="5"/>
      <c r="U113" s="5"/>
      <c r="W113" s="5"/>
      <c r="X113" s="7"/>
      <c r="Y113" s="7"/>
      <c r="Z113" s="7"/>
      <c r="AA113" s="7"/>
    </row>
    <row r="114" spans="1:27">
      <c r="A114" s="2">
        <v>110</v>
      </c>
      <c r="B114" s="2" t="s">
        <v>531</v>
      </c>
      <c r="C114" s="5" t="s">
        <v>83</v>
      </c>
      <c r="D114" s="5"/>
      <c r="E114" s="5"/>
      <c r="F114" s="5">
        <v>101</v>
      </c>
      <c r="G114" s="5"/>
      <c r="H114" s="5"/>
      <c r="J114" s="5">
        <f t="shared" si="12"/>
        <v>101</v>
      </c>
      <c r="K114" s="5"/>
      <c r="L114" s="5"/>
      <c r="M114" s="19">
        <f t="shared" si="13"/>
        <v>100.9889</v>
      </c>
      <c r="N114" s="2">
        <f t="shared" si="14"/>
        <v>1</v>
      </c>
      <c r="O114" s="20">
        <f t="shared" si="15"/>
        <v>101.0899</v>
      </c>
      <c r="P114" s="5">
        <v>101</v>
      </c>
      <c r="Q114" s="5"/>
      <c r="R114" s="5"/>
      <c r="S114" s="5"/>
      <c r="T114" s="5"/>
      <c r="W114" s="5"/>
      <c r="X114" s="7"/>
      <c r="Y114" s="7"/>
      <c r="Z114" s="7"/>
      <c r="AA114" s="7"/>
    </row>
    <row r="115" spans="1:27">
      <c r="A115" s="2">
        <v>111</v>
      </c>
      <c r="B115" s="2" t="s">
        <v>391</v>
      </c>
      <c r="C115" s="5" t="s">
        <v>11</v>
      </c>
      <c r="D115" s="5"/>
      <c r="E115" s="5"/>
      <c r="F115" s="5">
        <v>97</v>
      </c>
      <c r="G115" s="5"/>
      <c r="H115" s="5"/>
      <c r="J115" s="5">
        <f t="shared" si="12"/>
        <v>97</v>
      </c>
      <c r="K115" s="5"/>
      <c r="L115" s="5"/>
      <c r="M115" s="19">
        <f t="shared" si="13"/>
        <v>96.988799999999998</v>
      </c>
      <c r="N115" s="2">
        <f t="shared" si="14"/>
        <v>1</v>
      </c>
      <c r="O115" s="20">
        <f t="shared" si="15"/>
        <v>97.085799999999992</v>
      </c>
      <c r="P115" s="5">
        <v>97</v>
      </c>
      <c r="Q115" s="5"/>
      <c r="R115" s="5"/>
      <c r="S115" s="5"/>
      <c r="T115" s="5"/>
      <c r="W115" s="5"/>
      <c r="X115" s="7"/>
      <c r="Y115" s="7"/>
      <c r="Z115" s="7"/>
      <c r="AA115" s="7"/>
    </row>
    <row r="116" spans="1:27">
      <c r="A116" s="2">
        <v>112</v>
      </c>
      <c r="B116" s="2" t="s">
        <v>532</v>
      </c>
      <c r="C116" s="5" t="s">
        <v>34</v>
      </c>
      <c r="D116" s="5"/>
      <c r="E116" s="5">
        <v>96</v>
      </c>
      <c r="F116" s="5"/>
      <c r="G116" s="5"/>
      <c r="H116" s="5"/>
      <c r="J116" s="5">
        <f t="shared" si="12"/>
        <v>96</v>
      </c>
      <c r="K116" s="5"/>
      <c r="L116" s="5"/>
      <c r="M116" s="19">
        <f t="shared" si="13"/>
        <v>95.988699999999994</v>
      </c>
      <c r="N116" s="2">
        <f t="shared" si="14"/>
        <v>1</v>
      </c>
      <c r="O116" s="20">
        <f t="shared" si="15"/>
        <v>96.084699999999998</v>
      </c>
      <c r="P116" s="5">
        <v>96</v>
      </c>
      <c r="Q116" s="5"/>
      <c r="R116" s="5"/>
      <c r="S116" s="5"/>
      <c r="T116" s="5"/>
      <c r="W116" s="5"/>
      <c r="X116" s="7"/>
      <c r="Y116" s="7"/>
      <c r="Z116" s="7"/>
      <c r="AA116" s="7"/>
    </row>
    <row r="117" spans="1:27">
      <c r="A117" s="2">
        <v>113</v>
      </c>
      <c r="B117" s="3" t="s">
        <v>533</v>
      </c>
      <c r="C117" s="5" t="s">
        <v>39</v>
      </c>
      <c r="D117" s="5">
        <v>96</v>
      </c>
      <c r="E117" s="5"/>
      <c r="F117" s="5"/>
      <c r="G117" s="5"/>
      <c r="H117" s="5"/>
      <c r="J117" s="5">
        <f t="shared" si="12"/>
        <v>96</v>
      </c>
      <c r="K117" s="5"/>
      <c r="L117" s="5"/>
      <c r="M117" s="19">
        <f t="shared" si="13"/>
        <v>95.988600000000005</v>
      </c>
      <c r="N117" s="2">
        <f t="shared" si="14"/>
        <v>1</v>
      </c>
      <c r="O117" s="20">
        <f t="shared" si="15"/>
        <v>96.084600000000009</v>
      </c>
      <c r="P117" s="5">
        <v>96</v>
      </c>
      <c r="Q117" s="5"/>
      <c r="R117" s="5"/>
      <c r="S117" s="5"/>
      <c r="T117" s="5"/>
      <c r="W117" s="5"/>
      <c r="X117" s="7"/>
      <c r="Y117" s="7"/>
      <c r="Z117" s="7"/>
      <c r="AA117" s="7"/>
    </row>
    <row r="118" spans="1:27">
      <c r="A118" s="2">
        <v>114</v>
      </c>
      <c r="B118" s="2" t="s">
        <v>311</v>
      </c>
      <c r="C118" s="5" t="s">
        <v>83</v>
      </c>
      <c r="D118" s="5"/>
      <c r="E118" s="5">
        <v>25</v>
      </c>
      <c r="F118" s="5">
        <v>58</v>
      </c>
      <c r="G118" s="5"/>
      <c r="H118" s="5"/>
      <c r="J118" s="5">
        <f t="shared" si="12"/>
        <v>83</v>
      </c>
      <c r="K118" s="5"/>
      <c r="L118" s="5"/>
      <c r="M118" s="19">
        <f t="shared" si="13"/>
        <v>82.988500000000002</v>
      </c>
      <c r="N118" s="2">
        <f t="shared" si="14"/>
        <v>2</v>
      </c>
      <c r="O118" s="20">
        <f t="shared" si="15"/>
        <v>83.049000000000007</v>
      </c>
      <c r="P118" s="5">
        <v>58</v>
      </c>
      <c r="Q118" s="5">
        <v>25</v>
      </c>
      <c r="R118" s="5"/>
      <c r="S118" s="5"/>
      <c r="T118" s="5"/>
      <c r="W118" s="5"/>
      <c r="X118" s="7"/>
      <c r="Y118" s="7"/>
      <c r="Z118" s="7"/>
      <c r="AA118" s="7"/>
    </row>
    <row r="119" spans="1:27">
      <c r="A119" s="2">
        <v>115</v>
      </c>
      <c r="B119" s="2" t="s">
        <v>534</v>
      </c>
      <c r="C119" s="5" t="s">
        <v>22</v>
      </c>
      <c r="D119" s="5"/>
      <c r="E119" s="5"/>
      <c r="F119" s="5"/>
      <c r="G119" s="5"/>
      <c r="H119" s="5">
        <v>75</v>
      </c>
      <c r="J119" s="5">
        <f t="shared" si="12"/>
        <v>75</v>
      </c>
      <c r="K119" s="5"/>
      <c r="L119" s="5"/>
      <c r="M119" s="19">
        <f t="shared" si="13"/>
        <v>74.988399999999999</v>
      </c>
      <c r="N119" s="2">
        <f t="shared" si="14"/>
        <v>1</v>
      </c>
      <c r="O119" s="20">
        <f t="shared" si="15"/>
        <v>75.063400000000001</v>
      </c>
      <c r="P119" s="5">
        <v>75</v>
      </c>
      <c r="Q119" s="5"/>
      <c r="R119" s="5"/>
      <c r="S119" s="5"/>
      <c r="T119" s="5"/>
      <c r="W119" s="5"/>
      <c r="X119" s="7"/>
      <c r="Y119" s="7"/>
      <c r="Z119" s="7"/>
      <c r="AA119" s="7"/>
    </row>
    <row r="120" spans="1:27">
      <c r="A120" s="2">
        <v>116</v>
      </c>
      <c r="B120" s="2" t="s">
        <v>535</v>
      </c>
      <c r="C120" s="5" t="s">
        <v>29</v>
      </c>
      <c r="D120" s="5"/>
      <c r="E120" s="5"/>
      <c r="F120" s="5"/>
      <c r="G120" s="5">
        <v>66</v>
      </c>
      <c r="H120" s="5"/>
      <c r="J120" s="5">
        <f t="shared" si="12"/>
        <v>66</v>
      </c>
      <c r="K120" s="5"/>
      <c r="L120" s="5"/>
      <c r="M120" s="19">
        <f t="shared" si="13"/>
        <v>65.988299999999995</v>
      </c>
      <c r="N120" s="2">
        <f t="shared" si="14"/>
        <v>1</v>
      </c>
      <c r="O120" s="20">
        <f t="shared" si="15"/>
        <v>66.054299999999998</v>
      </c>
      <c r="P120" s="5">
        <v>66</v>
      </c>
      <c r="Q120" s="5"/>
      <c r="R120" s="5"/>
      <c r="S120" s="5"/>
      <c r="T120" s="5"/>
      <c r="W120" s="5"/>
      <c r="X120" s="7"/>
      <c r="Y120" s="7"/>
      <c r="Z120" s="7"/>
      <c r="AA120" s="7"/>
    </row>
    <row r="121" spans="1:27">
      <c r="A121" s="2">
        <v>117</v>
      </c>
      <c r="B121" s="2" t="s">
        <v>251</v>
      </c>
      <c r="C121" s="5" t="s">
        <v>22</v>
      </c>
      <c r="D121" s="5">
        <v>63</v>
      </c>
      <c r="E121" s="5"/>
      <c r="F121" s="5"/>
      <c r="G121" s="5"/>
      <c r="H121" s="5"/>
      <c r="J121" s="5">
        <f t="shared" si="12"/>
        <v>63</v>
      </c>
      <c r="K121" s="5"/>
      <c r="L121" s="5"/>
      <c r="M121" s="19">
        <f t="shared" si="13"/>
        <v>62.988199999999999</v>
      </c>
      <c r="N121" s="2">
        <f t="shared" si="14"/>
        <v>1</v>
      </c>
      <c r="O121" s="20">
        <f t="shared" si="15"/>
        <v>63.051200000000001</v>
      </c>
      <c r="P121" s="5">
        <v>63</v>
      </c>
      <c r="Q121" s="5"/>
      <c r="R121" s="5"/>
      <c r="S121" s="5"/>
      <c r="T121" s="5"/>
      <c r="W121" s="5"/>
      <c r="X121" s="7"/>
      <c r="Y121" s="7"/>
      <c r="Z121" s="7"/>
      <c r="AA121" s="7"/>
    </row>
    <row r="122" spans="1:27">
      <c r="A122" s="2">
        <v>118</v>
      </c>
      <c r="B122" s="2" t="s">
        <v>536</v>
      </c>
      <c r="C122" s="5" t="s">
        <v>34</v>
      </c>
      <c r="D122" s="5"/>
      <c r="E122" s="5"/>
      <c r="F122" s="5"/>
      <c r="G122" s="5">
        <v>60</v>
      </c>
      <c r="H122" s="5"/>
      <c r="J122" s="5">
        <f t="shared" si="12"/>
        <v>60</v>
      </c>
      <c r="K122" s="5"/>
      <c r="L122" s="5"/>
      <c r="M122" s="19">
        <f t="shared" si="13"/>
        <v>59.988100000000003</v>
      </c>
      <c r="N122" s="2">
        <f t="shared" si="14"/>
        <v>1</v>
      </c>
      <c r="O122" s="20">
        <f t="shared" si="15"/>
        <v>60.048100000000005</v>
      </c>
      <c r="P122" s="5">
        <v>60</v>
      </c>
      <c r="Q122" s="5"/>
      <c r="R122" s="5"/>
      <c r="S122" s="5"/>
      <c r="T122" s="5"/>
      <c r="W122" s="5"/>
      <c r="X122" s="7"/>
      <c r="Y122" s="7"/>
      <c r="Z122" s="7"/>
      <c r="AA122" s="7"/>
    </row>
    <row r="123" spans="1:27">
      <c r="A123" s="2">
        <v>119</v>
      </c>
      <c r="B123" s="2" t="s">
        <v>537</v>
      </c>
      <c r="C123" s="5" t="s">
        <v>34</v>
      </c>
      <c r="D123" s="5"/>
      <c r="E123" s="5"/>
      <c r="F123" s="5"/>
      <c r="G123" s="5">
        <v>46</v>
      </c>
      <c r="H123" s="5"/>
      <c r="J123" s="5">
        <f t="shared" si="12"/>
        <v>46</v>
      </c>
      <c r="K123" s="5"/>
      <c r="L123" s="5"/>
      <c r="M123" s="19">
        <f t="shared" si="13"/>
        <v>45.988</v>
      </c>
      <c r="N123" s="2">
        <f t="shared" si="14"/>
        <v>1</v>
      </c>
      <c r="O123" s="20">
        <f t="shared" si="15"/>
        <v>46.033999999999999</v>
      </c>
      <c r="P123" s="5">
        <v>46</v>
      </c>
      <c r="Q123" s="5"/>
      <c r="R123" s="5"/>
      <c r="S123" s="5"/>
      <c r="T123" s="5"/>
      <c r="W123" s="5"/>
      <c r="X123" s="7"/>
      <c r="Y123" s="7"/>
      <c r="Z123" s="7"/>
      <c r="AA123" s="7"/>
    </row>
    <row r="124" spans="1:27">
      <c r="A124" s="2">
        <v>120</v>
      </c>
      <c r="B124" s="2" t="s">
        <v>538</v>
      </c>
      <c r="C124" s="5" t="s">
        <v>34</v>
      </c>
      <c r="D124" s="5"/>
      <c r="E124" s="5"/>
      <c r="F124" s="5"/>
      <c r="G124" s="5">
        <v>43</v>
      </c>
      <c r="H124" s="5"/>
      <c r="J124" s="5">
        <f t="shared" si="12"/>
        <v>43</v>
      </c>
      <c r="K124" s="5"/>
      <c r="L124" s="5"/>
      <c r="M124" s="19">
        <f t="shared" si="13"/>
        <v>42.987900000000003</v>
      </c>
      <c r="N124" s="2">
        <f t="shared" si="14"/>
        <v>1</v>
      </c>
      <c r="O124" s="20">
        <f t="shared" si="15"/>
        <v>43.030900000000003</v>
      </c>
      <c r="P124" s="5">
        <v>43</v>
      </c>
      <c r="Q124" s="5"/>
      <c r="R124" s="5"/>
      <c r="S124" s="5"/>
      <c r="T124" s="5"/>
      <c r="W124" s="5"/>
      <c r="X124" s="7"/>
      <c r="Y124" s="7"/>
      <c r="Z124" s="7"/>
      <c r="AA124" s="7"/>
    </row>
    <row r="125" spans="1:27">
      <c r="A125" s="2">
        <v>121</v>
      </c>
      <c r="B125" s="2" t="s">
        <v>539</v>
      </c>
      <c r="C125" s="5" t="s">
        <v>11</v>
      </c>
      <c r="D125" s="5"/>
      <c r="E125" s="5"/>
      <c r="F125" s="5">
        <v>42</v>
      </c>
      <c r="G125" s="5"/>
      <c r="H125" s="5"/>
      <c r="J125" s="5">
        <f t="shared" si="12"/>
        <v>42</v>
      </c>
      <c r="K125" s="5"/>
      <c r="L125" s="5"/>
      <c r="M125" s="19">
        <f t="shared" si="13"/>
        <v>41.9878</v>
      </c>
      <c r="N125" s="2">
        <f t="shared" si="14"/>
        <v>1</v>
      </c>
      <c r="O125" s="20">
        <f t="shared" si="15"/>
        <v>42.029800000000002</v>
      </c>
      <c r="P125" s="5">
        <v>42</v>
      </c>
      <c r="Q125" s="5"/>
      <c r="R125" s="5"/>
      <c r="S125" s="5"/>
      <c r="T125" s="5"/>
      <c r="W125" s="5"/>
      <c r="X125" s="7"/>
      <c r="Y125" s="7"/>
      <c r="Z125" s="7"/>
      <c r="AA125" s="7"/>
    </row>
    <row r="126" spans="1:27">
      <c r="A126" s="2">
        <v>122</v>
      </c>
      <c r="B126" s="2" t="s">
        <v>540</v>
      </c>
      <c r="C126" s="5" t="s">
        <v>22</v>
      </c>
      <c r="D126" s="5"/>
      <c r="E126" s="5"/>
      <c r="F126" s="5">
        <v>38</v>
      </c>
      <c r="G126" s="5"/>
      <c r="H126" s="5"/>
      <c r="J126" s="5">
        <f t="shared" si="12"/>
        <v>38</v>
      </c>
      <c r="K126" s="5"/>
      <c r="L126" s="5"/>
      <c r="M126" s="19">
        <f t="shared" si="13"/>
        <v>37.987699999999997</v>
      </c>
      <c r="N126" s="2">
        <f t="shared" si="14"/>
        <v>1</v>
      </c>
      <c r="O126" s="20">
        <f t="shared" si="15"/>
        <v>38.025699999999993</v>
      </c>
      <c r="P126" s="5">
        <v>38</v>
      </c>
      <c r="Q126" s="5"/>
      <c r="R126" s="5"/>
      <c r="S126" s="5"/>
      <c r="T126" s="5"/>
      <c r="W126" s="5"/>
      <c r="X126" s="7"/>
      <c r="Y126" s="7"/>
      <c r="Z126" s="7"/>
      <c r="AA126" s="7"/>
    </row>
    <row r="127" spans="1:27" ht="5.0999999999999996" customHeight="1">
      <c r="B127" s="23"/>
      <c r="C127" s="23"/>
      <c r="D127" s="23" t="s">
        <v>541</v>
      </c>
      <c r="E127" s="23"/>
      <c r="F127" s="23" t="s">
        <v>541</v>
      </c>
      <c r="G127" s="23"/>
      <c r="H127" s="23"/>
      <c r="I127" s="18"/>
      <c r="J127" s="18"/>
      <c r="K127" s="18"/>
      <c r="L127" s="18"/>
      <c r="M127" s="19"/>
      <c r="X127" s="7"/>
      <c r="Y127" s="7"/>
      <c r="Z127" s="7"/>
      <c r="AA127" s="7"/>
    </row>
    <row r="128" spans="1:27">
      <c r="B128" s="23"/>
      <c r="C128" s="18"/>
      <c r="D128" s="23" t="s">
        <v>541</v>
      </c>
      <c r="E128" s="23"/>
      <c r="F128" s="18" t="s">
        <v>541</v>
      </c>
      <c r="G128" s="18"/>
      <c r="H128" s="18"/>
      <c r="I128" s="18"/>
      <c r="J128" s="18"/>
      <c r="K128" s="18"/>
      <c r="L128" s="18"/>
      <c r="M128" s="19"/>
      <c r="R128" s="5"/>
      <c r="S128" s="5"/>
      <c r="T128" s="5"/>
      <c r="X128" s="7"/>
      <c r="Y128" s="7"/>
      <c r="Z128" s="7"/>
      <c r="AA128" s="7"/>
    </row>
    <row r="129" spans="1:27" s="7" customFormat="1" ht="15">
      <c r="A129" s="24"/>
      <c r="B129" s="25" t="s">
        <v>12</v>
      </c>
      <c r="C129" s="26"/>
      <c r="D129" s="26"/>
      <c r="E129" s="26"/>
      <c r="F129" s="26"/>
      <c r="G129" s="26"/>
      <c r="H129" s="26"/>
      <c r="I129" s="18"/>
      <c r="J129" s="26"/>
      <c r="K129" s="26"/>
      <c r="L129" s="18"/>
      <c r="M129" s="19"/>
      <c r="N129" s="2"/>
      <c r="O129" s="2"/>
      <c r="P129" s="2"/>
    </row>
    <row r="130" spans="1:27">
      <c r="A130" s="2">
        <v>1</v>
      </c>
      <c r="B130" s="2" t="s">
        <v>31</v>
      </c>
      <c r="C130" s="5" t="s">
        <v>19</v>
      </c>
      <c r="D130" s="5"/>
      <c r="E130" s="5"/>
      <c r="F130" s="5">
        <v>195</v>
      </c>
      <c r="G130" s="5">
        <v>197</v>
      </c>
      <c r="H130" s="5">
        <v>199</v>
      </c>
      <c r="I130" s="2">
        <v>193</v>
      </c>
      <c r="J130" s="5">
        <f t="shared" ref="J130:J176" si="16">IFERROR(LARGE(D130:I130,1),0)+IF($C$2&gt;=2,IFERROR(LARGE(D130:I130,2),0),0)+IF($C$2&gt;=3,IFERROR(LARGE(D130:I130,3),0),0)+IF($C$2&gt;=4,IFERROR(LARGE(D130:I130,4),0),0)+IF($C$2&gt;=5,IFERROR(LARGE(D130:I130,5),0),0)+IF($C$2&gt;=6,IFERROR(LARGE(D130:I130,6),0),0)</f>
        <v>784</v>
      </c>
      <c r="K130" s="5"/>
      <c r="L130" s="5"/>
      <c r="M130" s="19">
        <f t="shared" ref="M130:M176" si="17">J130-(ROW(J130)-ROW(MenTotalCol))/10000</f>
        <v>783.9873</v>
      </c>
      <c r="N130" s="2">
        <f t="shared" ref="N130:N176" si="18">COUNT(D130:I130)</f>
        <v>4</v>
      </c>
      <c r="O130" s="20">
        <f t="shared" ref="O130:O176" si="19">M130+P130/1000+Q130/10000+R130/100000+S130/1000000+T130/10000000+U130/100000000</f>
        <v>784.20814299999984</v>
      </c>
      <c r="P130" s="5">
        <v>199</v>
      </c>
      <c r="Q130" s="5">
        <v>197</v>
      </c>
      <c r="R130" s="5">
        <v>195</v>
      </c>
      <c r="S130" s="2">
        <v>193</v>
      </c>
      <c r="T130" s="5"/>
      <c r="U130" s="5"/>
      <c r="W130" s="5"/>
      <c r="X130" s="7"/>
      <c r="Y130" s="7"/>
      <c r="Z130" s="7"/>
      <c r="AA130" s="7"/>
    </row>
    <row r="131" spans="1:27">
      <c r="A131" s="2">
        <v>2</v>
      </c>
      <c r="B131" s="2" t="s">
        <v>10</v>
      </c>
      <c r="C131" s="5" t="s">
        <v>11</v>
      </c>
      <c r="D131" s="5"/>
      <c r="E131" s="5"/>
      <c r="F131" s="5">
        <v>185</v>
      </c>
      <c r="G131" s="5">
        <v>190</v>
      </c>
      <c r="H131" s="5">
        <v>194</v>
      </c>
      <c r="I131" s="2">
        <v>200</v>
      </c>
      <c r="J131" s="5">
        <f t="shared" si="16"/>
        <v>769</v>
      </c>
      <c r="K131" s="5"/>
      <c r="L131" s="5"/>
      <c r="M131" s="19">
        <f t="shared" si="17"/>
        <v>768.98720000000003</v>
      </c>
      <c r="N131" s="2">
        <f t="shared" si="18"/>
        <v>4</v>
      </c>
      <c r="O131" s="20">
        <f t="shared" si="19"/>
        <v>769.20868500000006</v>
      </c>
      <c r="P131" s="2">
        <v>200</v>
      </c>
      <c r="Q131" s="5">
        <v>194</v>
      </c>
      <c r="R131" s="5">
        <v>190</v>
      </c>
      <c r="S131" s="5">
        <v>185</v>
      </c>
      <c r="T131" s="5"/>
      <c r="U131" s="5"/>
      <c r="W131" s="5"/>
      <c r="X131" s="7"/>
      <c r="Y131" s="7"/>
      <c r="Z131" s="7"/>
      <c r="AA131" s="7"/>
    </row>
    <row r="132" spans="1:27">
      <c r="A132" s="2">
        <v>3</v>
      </c>
      <c r="B132" s="2" t="s">
        <v>37</v>
      </c>
      <c r="C132" s="5" t="s">
        <v>29</v>
      </c>
      <c r="D132" s="5"/>
      <c r="E132" s="5">
        <v>179</v>
      </c>
      <c r="F132" s="5">
        <v>183</v>
      </c>
      <c r="G132" s="5">
        <v>182</v>
      </c>
      <c r="H132" s="5">
        <v>183</v>
      </c>
      <c r="I132" s="2">
        <v>190</v>
      </c>
      <c r="J132" s="5">
        <f t="shared" si="16"/>
        <v>738</v>
      </c>
      <c r="K132" s="5"/>
      <c r="L132" s="5"/>
      <c r="M132" s="19">
        <f t="shared" si="17"/>
        <v>737.98710000000005</v>
      </c>
      <c r="N132" s="2">
        <f t="shared" si="18"/>
        <v>5</v>
      </c>
      <c r="O132" s="20">
        <f t="shared" si="19"/>
        <v>738.19742990000009</v>
      </c>
      <c r="P132" s="2">
        <v>190</v>
      </c>
      <c r="Q132" s="5">
        <v>183</v>
      </c>
      <c r="R132" s="5">
        <v>183</v>
      </c>
      <c r="S132" s="5">
        <v>182</v>
      </c>
      <c r="T132" s="5">
        <v>179</v>
      </c>
      <c r="U132" s="5"/>
      <c r="W132" s="5"/>
      <c r="X132" s="7"/>
      <c r="Y132" s="7"/>
      <c r="Z132" s="7"/>
      <c r="AA132" s="7"/>
    </row>
    <row r="133" spans="1:27">
      <c r="A133" s="2">
        <v>4</v>
      </c>
      <c r="B133" s="2" t="s">
        <v>271</v>
      </c>
      <c r="C133" s="5" t="s">
        <v>481</v>
      </c>
      <c r="D133" s="5">
        <v>179</v>
      </c>
      <c r="E133" s="5">
        <v>183</v>
      </c>
      <c r="F133" s="5">
        <v>179</v>
      </c>
      <c r="G133" s="5">
        <v>177</v>
      </c>
      <c r="H133" s="5">
        <v>192</v>
      </c>
      <c r="J133" s="5">
        <f t="shared" si="16"/>
        <v>733</v>
      </c>
      <c r="K133" s="5"/>
      <c r="L133" s="5"/>
      <c r="M133" s="19">
        <f t="shared" si="17"/>
        <v>732.98699999999997</v>
      </c>
      <c r="N133" s="2">
        <f t="shared" si="18"/>
        <v>5</v>
      </c>
      <c r="O133" s="20">
        <f t="shared" si="19"/>
        <v>733.1992866999999</v>
      </c>
      <c r="P133" s="5">
        <v>192</v>
      </c>
      <c r="Q133" s="5">
        <v>183</v>
      </c>
      <c r="R133" s="5">
        <v>179</v>
      </c>
      <c r="S133" s="5">
        <v>179</v>
      </c>
      <c r="T133" s="5">
        <v>177</v>
      </c>
      <c r="W133" s="5"/>
      <c r="X133" s="7"/>
      <c r="Y133" s="7"/>
      <c r="Z133" s="7"/>
      <c r="AA133" s="7"/>
    </row>
    <row r="134" spans="1:27">
      <c r="A134" s="2">
        <v>5</v>
      </c>
      <c r="B134" s="2" t="s">
        <v>363</v>
      </c>
      <c r="C134" s="5" t="s">
        <v>15</v>
      </c>
      <c r="D134" s="5">
        <v>168</v>
      </c>
      <c r="E134" s="5">
        <v>148</v>
      </c>
      <c r="F134" s="5"/>
      <c r="G134" s="5">
        <v>158</v>
      </c>
      <c r="H134" s="5">
        <v>174</v>
      </c>
      <c r="J134" s="5">
        <f t="shared" si="16"/>
        <v>648</v>
      </c>
      <c r="K134" s="5"/>
      <c r="L134" s="5"/>
      <c r="M134" s="19">
        <f t="shared" si="17"/>
        <v>647.98689999999999</v>
      </c>
      <c r="N134" s="2">
        <f t="shared" si="18"/>
        <v>4</v>
      </c>
      <c r="O134" s="20">
        <f t="shared" si="19"/>
        <v>648.17942799999992</v>
      </c>
      <c r="P134" s="5">
        <v>174</v>
      </c>
      <c r="Q134" s="5">
        <v>168</v>
      </c>
      <c r="R134" s="5">
        <v>158</v>
      </c>
      <c r="S134" s="5">
        <v>148</v>
      </c>
      <c r="T134" s="5"/>
      <c r="W134" s="5"/>
      <c r="X134" s="7"/>
      <c r="Y134" s="7"/>
      <c r="Z134" s="7"/>
      <c r="AA134" s="7"/>
    </row>
    <row r="135" spans="1:27">
      <c r="A135" s="2">
        <v>6</v>
      </c>
      <c r="B135" s="2" t="s">
        <v>59</v>
      </c>
      <c r="C135" s="5" t="s">
        <v>39</v>
      </c>
      <c r="D135" s="5"/>
      <c r="E135" s="5">
        <v>146</v>
      </c>
      <c r="F135" s="5"/>
      <c r="G135" s="5">
        <v>151</v>
      </c>
      <c r="H135" s="5">
        <v>162</v>
      </c>
      <c r="I135" s="2">
        <v>178</v>
      </c>
      <c r="J135" s="5">
        <f t="shared" si="16"/>
        <v>637</v>
      </c>
      <c r="K135" s="5"/>
      <c r="L135" s="5"/>
      <c r="M135" s="19">
        <f t="shared" si="17"/>
        <v>636.98680000000002</v>
      </c>
      <c r="N135" s="2">
        <f t="shared" si="18"/>
        <v>4</v>
      </c>
      <c r="O135" s="20">
        <f t="shared" si="19"/>
        <v>637.18265600000007</v>
      </c>
      <c r="P135" s="2">
        <v>178</v>
      </c>
      <c r="Q135" s="5">
        <v>162</v>
      </c>
      <c r="R135" s="5">
        <v>151</v>
      </c>
      <c r="S135" s="5">
        <v>146</v>
      </c>
      <c r="T135" s="5"/>
      <c r="U135" s="5"/>
      <c r="W135" s="5"/>
      <c r="X135" s="7"/>
      <c r="Y135" s="7"/>
      <c r="Z135" s="7"/>
      <c r="AA135" s="7"/>
    </row>
    <row r="136" spans="1:27">
      <c r="A136" s="2">
        <v>7</v>
      </c>
      <c r="B136" s="2" t="s">
        <v>372</v>
      </c>
      <c r="C136" s="5" t="s">
        <v>15</v>
      </c>
      <c r="D136" s="5">
        <v>138</v>
      </c>
      <c r="E136" s="5">
        <v>144</v>
      </c>
      <c r="F136" s="5">
        <v>155</v>
      </c>
      <c r="G136" s="5">
        <v>152</v>
      </c>
      <c r="H136" s="5"/>
      <c r="J136" s="5">
        <f t="shared" si="16"/>
        <v>589</v>
      </c>
      <c r="K136" s="5"/>
      <c r="L136" s="5"/>
      <c r="M136" s="19">
        <f t="shared" si="17"/>
        <v>588.98670000000004</v>
      </c>
      <c r="N136" s="2">
        <f t="shared" si="18"/>
        <v>4</v>
      </c>
      <c r="O136" s="20">
        <f t="shared" si="19"/>
        <v>589.15847800000006</v>
      </c>
      <c r="P136" s="5">
        <v>155</v>
      </c>
      <c r="Q136" s="5">
        <v>152</v>
      </c>
      <c r="R136" s="5">
        <v>144</v>
      </c>
      <c r="S136" s="5">
        <v>138</v>
      </c>
      <c r="T136" s="5"/>
      <c r="W136" s="5"/>
      <c r="X136" s="7"/>
      <c r="Y136" s="7"/>
      <c r="Z136" s="7"/>
      <c r="AA136" s="7"/>
    </row>
    <row r="137" spans="1:27">
      <c r="A137" s="2">
        <v>8</v>
      </c>
      <c r="B137" s="2" t="s">
        <v>82</v>
      </c>
      <c r="C137" s="5" t="s">
        <v>83</v>
      </c>
      <c r="D137" s="5">
        <v>122</v>
      </c>
      <c r="E137" s="5">
        <v>112</v>
      </c>
      <c r="F137" s="5">
        <v>142</v>
      </c>
      <c r="G137" s="5">
        <v>129</v>
      </c>
      <c r="H137" s="5">
        <v>149</v>
      </c>
      <c r="I137" s="2">
        <v>164</v>
      </c>
      <c r="J137" s="5">
        <f t="shared" si="16"/>
        <v>584</v>
      </c>
      <c r="K137" s="5"/>
      <c r="L137" s="5"/>
      <c r="M137" s="19">
        <f t="shared" si="17"/>
        <v>583.98659999999995</v>
      </c>
      <c r="N137" s="2">
        <f t="shared" si="18"/>
        <v>6</v>
      </c>
      <c r="O137" s="20">
        <f t="shared" si="19"/>
        <v>584.16706232000001</v>
      </c>
      <c r="P137" s="2">
        <v>164</v>
      </c>
      <c r="Q137" s="5">
        <v>149</v>
      </c>
      <c r="R137" s="5">
        <v>142</v>
      </c>
      <c r="S137" s="5">
        <v>129</v>
      </c>
      <c r="T137" s="5">
        <v>122</v>
      </c>
      <c r="U137" s="5">
        <v>112</v>
      </c>
      <c r="W137" s="5"/>
      <c r="X137" s="7"/>
      <c r="Y137" s="7"/>
      <c r="Z137" s="7"/>
      <c r="AA137" s="7"/>
    </row>
    <row r="138" spans="1:27">
      <c r="A138" s="2">
        <v>9</v>
      </c>
      <c r="B138" s="2" t="s">
        <v>542</v>
      </c>
      <c r="C138" s="5" t="s">
        <v>83</v>
      </c>
      <c r="D138" s="5">
        <v>188</v>
      </c>
      <c r="E138" s="5">
        <v>189</v>
      </c>
      <c r="F138" s="5"/>
      <c r="G138" s="5"/>
      <c r="H138" s="5">
        <v>189</v>
      </c>
      <c r="J138" s="5">
        <f t="shared" si="16"/>
        <v>566</v>
      </c>
      <c r="K138" s="5"/>
      <c r="L138" s="5"/>
      <c r="M138" s="19">
        <f t="shared" si="17"/>
        <v>565.98649999999998</v>
      </c>
      <c r="N138" s="2">
        <f t="shared" si="18"/>
        <v>3</v>
      </c>
      <c r="O138" s="20">
        <f t="shared" si="19"/>
        <v>566.19628</v>
      </c>
      <c r="P138" s="5">
        <v>189</v>
      </c>
      <c r="Q138" s="5">
        <v>189</v>
      </c>
      <c r="R138" s="5">
        <v>188</v>
      </c>
      <c r="S138" s="5"/>
      <c r="T138" s="5"/>
      <c r="W138" s="5"/>
      <c r="X138" s="7"/>
      <c r="Y138" s="7"/>
      <c r="Z138" s="7"/>
      <c r="AA138" s="7"/>
    </row>
    <row r="139" spans="1:27">
      <c r="A139" s="2">
        <v>10</v>
      </c>
      <c r="B139" s="2" t="s">
        <v>366</v>
      </c>
      <c r="C139" s="5" t="s">
        <v>11</v>
      </c>
      <c r="D139" s="5">
        <v>130</v>
      </c>
      <c r="E139" s="5">
        <v>134</v>
      </c>
      <c r="F139" s="5"/>
      <c r="G139" s="5">
        <v>130</v>
      </c>
      <c r="H139" s="5">
        <v>150</v>
      </c>
      <c r="J139" s="5">
        <f t="shared" si="16"/>
        <v>544</v>
      </c>
      <c r="K139" s="5"/>
      <c r="L139" s="5"/>
      <c r="M139" s="19">
        <f t="shared" si="17"/>
        <v>543.9864</v>
      </c>
      <c r="N139" s="2">
        <f t="shared" si="18"/>
        <v>4</v>
      </c>
      <c r="O139" s="20">
        <f t="shared" si="19"/>
        <v>544.15123000000006</v>
      </c>
      <c r="P139" s="5">
        <v>150</v>
      </c>
      <c r="Q139" s="5">
        <v>134</v>
      </c>
      <c r="R139" s="5">
        <v>130</v>
      </c>
      <c r="S139" s="5">
        <v>130</v>
      </c>
      <c r="T139" s="5"/>
      <c r="W139" s="5"/>
      <c r="X139" s="7"/>
      <c r="Y139" s="7"/>
      <c r="Z139" s="7"/>
      <c r="AA139" s="7"/>
    </row>
    <row r="140" spans="1:27">
      <c r="A140" s="2">
        <v>11</v>
      </c>
      <c r="B140" s="2" t="s">
        <v>543</v>
      </c>
      <c r="C140" s="5" t="s">
        <v>29</v>
      </c>
      <c r="D140" s="5"/>
      <c r="E140" s="5">
        <v>178</v>
      </c>
      <c r="F140" s="5">
        <v>184</v>
      </c>
      <c r="G140" s="5">
        <v>181</v>
      </c>
      <c r="H140" s="5"/>
      <c r="J140" s="5">
        <f t="shared" si="16"/>
        <v>543</v>
      </c>
      <c r="K140" s="5"/>
      <c r="L140" s="5"/>
      <c r="M140" s="19">
        <f t="shared" si="17"/>
        <v>542.98630000000003</v>
      </c>
      <c r="N140" s="2">
        <f t="shared" si="18"/>
        <v>3</v>
      </c>
      <c r="O140" s="20">
        <f t="shared" si="19"/>
        <v>543.19018000000005</v>
      </c>
      <c r="P140" s="5">
        <v>184</v>
      </c>
      <c r="Q140" s="5">
        <v>181</v>
      </c>
      <c r="R140" s="5">
        <v>178</v>
      </c>
      <c r="S140" s="5"/>
      <c r="T140" s="5"/>
      <c r="W140" s="5"/>
      <c r="X140" s="7"/>
      <c r="Y140" s="7"/>
      <c r="Z140" s="7"/>
      <c r="AA140" s="7"/>
    </row>
    <row r="141" spans="1:27">
      <c r="A141" s="2">
        <v>12</v>
      </c>
      <c r="B141" s="2" t="s">
        <v>99</v>
      </c>
      <c r="C141" s="5" t="s">
        <v>22</v>
      </c>
      <c r="D141" s="5">
        <v>112</v>
      </c>
      <c r="E141" s="5">
        <v>93</v>
      </c>
      <c r="F141" s="5">
        <v>121</v>
      </c>
      <c r="G141" s="5">
        <v>101</v>
      </c>
      <c r="H141" s="5">
        <v>137</v>
      </c>
      <c r="I141" s="2">
        <v>152</v>
      </c>
      <c r="J141" s="5">
        <f t="shared" si="16"/>
        <v>522</v>
      </c>
      <c r="K141" s="5"/>
      <c r="L141" s="5"/>
      <c r="M141" s="19">
        <f t="shared" si="17"/>
        <v>521.98620000000005</v>
      </c>
      <c r="N141" s="2">
        <f t="shared" si="18"/>
        <v>6</v>
      </c>
      <c r="O141" s="20">
        <f t="shared" si="19"/>
        <v>522.15323303000014</v>
      </c>
      <c r="P141" s="2">
        <v>152</v>
      </c>
      <c r="Q141" s="5">
        <v>137</v>
      </c>
      <c r="R141" s="5">
        <v>121</v>
      </c>
      <c r="S141" s="5">
        <v>112</v>
      </c>
      <c r="T141" s="5">
        <v>101</v>
      </c>
      <c r="U141" s="5">
        <v>93</v>
      </c>
      <c r="W141" s="5"/>
      <c r="X141" s="7"/>
      <c r="Y141" s="7"/>
      <c r="Z141" s="7"/>
      <c r="AA141" s="7"/>
    </row>
    <row r="142" spans="1:27">
      <c r="A142" s="2">
        <v>13</v>
      </c>
      <c r="B142" s="2" t="s">
        <v>283</v>
      </c>
      <c r="C142" s="5" t="s">
        <v>39</v>
      </c>
      <c r="D142" s="5">
        <v>170</v>
      </c>
      <c r="E142" s="5">
        <v>162</v>
      </c>
      <c r="F142" s="5">
        <v>162</v>
      </c>
      <c r="G142" s="5"/>
      <c r="H142" s="5"/>
      <c r="J142" s="5">
        <f t="shared" si="16"/>
        <v>494</v>
      </c>
      <c r="K142" s="5"/>
      <c r="L142" s="5"/>
      <c r="M142" s="19">
        <f t="shared" si="17"/>
        <v>493.98610000000002</v>
      </c>
      <c r="N142" s="2">
        <f t="shared" si="18"/>
        <v>3</v>
      </c>
      <c r="O142" s="20">
        <f t="shared" si="19"/>
        <v>494.17392000000007</v>
      </c>
      <c r="P142" s="5">
        <v>170</v>
      </c>
      <c r="Q142" s="5">
        <v>162</v>
      </c>
      <c r="R142" s="5">
        <v>162</v>
      </c>
      <c r="S142" s="5"/>
      <c r="T142" s="5"/>
      <c r="W142" s="5"/>
      <c r="X142" s="7"/>
      <c r="Y142" s="7"/>
      <c r="Z142" s="7"/>
      <c r="AA142" s="7"/>
    </row>
    <row r="143" spans="1:27">
      <c r="A143" s="2">
        <v>14</v>
      </c>
      <c r="B143" s="2" t="s">
        <v>240</v>
      </c>
      <c r="C143" s="5" t="s">
        <v>34</v>
      </c>
      <c r="D143" s="5">
        <v>113</v>
      </c>
      <c r="E143" s="5">
        <v>106</v>
      </c>
      <c r="F143" s="5">
        <v>119</v>
      </c>
      <c r="G143" s="5">
        <v>109</v>
      </c>
      <c r="H143" s="5">
        <v>123</v>
      </c>
      <c r="J143" s="5">
        <f t="shared" si="16"/>
        <v>464</v>
      </c>
      <c r="K143" s="5"/>
      <c r="L143" s="5"/>
      <c r="M143" s="19">
        <f t="shared" si="17"/>
        <v>463.98599999999999</v>
      </c>
      <c r="N143" s="2">
        <f t="shared" si="18"/>
        <v>5</v>
      </c>
      <c r="O143" s="20">
        <f t="shared" si="19"/>
        <v>464.1221496</v>
      </c>
      <c r="P143" s="5">
        <v>123</v>
      </c>
      <c r="Q143" s="5">
        <v>119</v>
      </c>
      <c r="R143" s="5">
        <v>113</v>
      </c>
      <c r="S143" s="5">
        <v>109</v>
      </c>
      <c r="T143" s="5">
        <v>106</v>
      </c>
      <c r="X143" s="7"/>
      <c r="Y143" s="7"/>
      <c r="Z143" s="7"/>
      <c r="AA143" s="7"/>
    </row>
    <row r="144" spans="1:27">
      <c r="A144" s="2">
        <v>15</v>
      </c>
      <c r="B144" s="2" t="s">
        <v>157</v>
      </c>
      <c r="C144" s="5" t="s">
        <v>36</v>
      </c>
      <c r="D144" s="5"/>
      <c r="E144" s="5"/>
      <c r="F144" s="5">
        <v>99</v>
      </c>
      <c r="G144" s="5">
        <v>110</v>
      </c>
      <c r="H144" s="5">
        <v>131</v>
      </c>
      <c r="I144" s="2">
        <v>119</v>
      </c>
      <c r="J144" s="5">
        <f t="shared" si="16"/>
        <v>459</v>
      </c>
      <c r="K144" s="5"/>
      <c r="L144" s="5"/>
      <c r="M144" s="19">
        <f t="shared" si="17"/>
        <v>458.98590000000002</v>
      </c>
      <c r="N144" s="2">
        <f t="shared" si="18"/>
        <v>4</v>
      </c>
      <c r="O144" s="20">
        <f t="shared" si="19"/>
        <v>459.129999</v>
      </c>
      <c r="P144" s="5">
        <v>131</v>
      </c>
      <c r="Q144" s="2">
        <v>119</v>
      </c>
      <c r="R144" s="5">
        <v>110</v>
      </c>
      <c r="S144" s="5">
        <v>99</v>
      </c>
      <c r="T144" s="5"/>
      <c r="U144" s="5"/>
      <c r="X144" s="7"/>
      <c r="Y144" s="7"/>
      <c r="Z144" s="7"/>
      <c r="AA144" s="7"/>
    </row>
    <row r="145" spans="1:27">
      <c r="A145" s="2">
        <v>16</v>
      </c>
      <c r="B145" s="2" t="s">
        <v>247</v>
      </c>
      <c r="C145" s="5" t="s">
        <v>22</v>
      </c>
      <c r="D145" s="5">
        <v>110</v>
      </c>
      <c r="E145" s="5">
        <v>73</v>
      </c>
      <c r="F145" s="5">
        <v>117</v>
      </c>
      <c r="G145" s="5">
        <v>93</v>
      </c>
      <c r="H145" s="5">
        <v>134</v>
      </c>
      <c r="J145" s="5">
        <f t="shared" si="16"/>
        <v>454</v>
      </c>
      <c r="K145" s="5"/>
      <c r="L145" s="5"/>
      <c r="M145" s="19">
        <f t="shared" si="17"/>
        <v>453.98579999999998</v>
      </c>
      <c r="N145" s="2">
        <f t="shared" si="18"/>
        <v>5</v>
      </c>
      <c r="O145" s="20">
        <f t="shared" si="19"/>
        <v>454.13270030000001</v>
      </c>
      <c r="P145" s="5">
        <v>134</v>
      </c>
      <c r="Q145" s="5">
        <v>117</v>
      </c>
      <c r="R145" s="5">
        <v>110</v>
      </c>
      <c r="S145" s="5">
        <v>93</v>
      </c>
      <c r="T145" s="5">
        <v>73</v>
      </c>
      <c r="X145" s="7"/>
      <c r="Y145" s="7"/>
      <c r="Z145" s="7"/>
      <c r="AA145" s="7"/>
    </row>
    <row r="146" spans="1:27">
      <c r="A146" s="2">
        <v>17</v>
      </c>
      <c r="B146" s="2" t="s">
        <v>423</v>
      </c>
      <c r="C146" s="5" t="s">
        <v>36</v>
      </c>
      <c r="D146" s="5">
        <v>164</v>
      </c>
      <c r="E146" s="5">
        <v>139</v>
      </c>
      <c r="F146" s="5"/>
      <c r="G146" s="5">
        <v>150</v>
      </c>
      <c r="H146" s="5"/>
      <c r="J146" s="5">
        <f t="shared" si="16"/>
        <v>453</v>
      </c>
      <c r="K146" s="5"/>
      <c r="L146" s="5"/>
      <c r="M146" s="19">
        <f t="shared" si="17"/>
        <v>452.98570000000001</v>
      </c>
      <c r="N146" s="2">
        <f t="shared" si="18"/>
        <v>3</v>
      </c>
      <c r="O146" s="20">
        <f t="shared" si="19"/>
        <v>453.16609</v>
      </c>
      <c r="P146" s="5">
        <v>164</v>
      </c>
      <c r="Q146" s="5">
        <v>150</v>
      </c>
      <c r="R146" s="5">
        <v>139</v>
      </c>
      <c r="S146" s="5"/>
      <c r="T146" s="5"/>
      <c r="X146" s="7"/>
      <c r="Y146" s="7"/>
      <c r="Z146" s="7"/>
      <c r="AA146" s="7"/>
    </row>
    <row r="147" spans="1:27">
      <c r="A147" s="2">
        <v>18</v>
      </c>
      <c r="B147" s="2" t="s">
        <v>426</v>
      </c>
      <c r="C147" s="5" t="s">
        <v>36</v>
      </c>
      <c r="D147" s="5">
        <v>132</v>
      </c>
      <c r="E147" s="5">
        <v>133</v>
      </c>
      <c r="F147" s="5"/>
      <c r="G147" s="5">
        <v>141</v>
      </c>
      <c r="H147" s="5"/>
      <c r="J147" s="5">
        <f t="shared" si="16"/>
        <v>406</v>
      </c>
      <c r="K147" s="5"/>
      <c r="L147" s="5"/>
      <c r="M147" s="19">
        <f t="shared" si="17"/>
        <v>405.98559999999998</v>
      </c>
      <c r="N147" s="2">
        <f t="shared" si="18"/>
        <v>3</v>
      </c>
      <c r="O147" s="20">
        <f t="shared" si="19"/>
        <v>406.14122000000003</v>
      </c>
      <c r="P147" s="5">
        <v>141</v>
      </c>
      <c r="Q147" s="5">
        <v>133</v>
      </c>
      <c r="R147" s="5">
        <v>132</v>
      </c>
      <c r="S147" s="5"/>
      <c r="T147" s="5"/>
      <c r="X147" s="7"/>
      <c r="Y147" s="7"/>
      <c r="Z147" s="7"/>
      <c r="AA147" s="7"/>
    </row>
    <row r="148" spans="1:27">
      <c r="A148" s="2">
        <v>19</v>
      </c>
      <c r="B148" s="2" t="s">
        <v>165</v>
      </c>
      <c r="C148" s="5" t="s">
        <v>34</v>
      </c>
      <c r="D148" s="5">
        <v>64</v>
      </c>
      <c r="E148" s="5">
        <v>55</v>
      </c>
      <c r="F148" s="5">
        <v>91</v>
      </c>
      <c r="G148" s="5">
        <v>82</v>
      </c>
      <c r="H148" s="5">
        <v>102</v>
      </c>
      <c r="I148" s="2">
        <v>116</v>
      </c>
      <c r="J148" s="5">
        <f t="shared" si="16"/>
        <v>391</v>
      </c>
      <c r="K148" s="5"/>
      <c r="L148" s="5"/>
      <c r="M148" s="19">
        <f t="shared" si="17"/>
        <v>390.9855</v>
      </c>
      <c r="N148" s="2">
        <f t="shared" si="18"/>
        <v>6</v>
      </c>
      <c r="O148" s="20">
        <f t="shared" si="19"/>
        <v>391.11269894999998</v>
      </c>
      <c r="P148" s="2">
        <v>116</v>
      </c>
      <c r="Q148" s="5">
        <v>102</v>
      </c>
      <c r="R148" s="5">
        <v>91</v>
      </c>
      <c r="S148" s="5">
        <v>82</v>
      </c>
      <c r="T148" s="5">
        <v>64</v>
      </c>
      <c r="U148" s="5">
        <v>55</v>
      </c>
      <c r="X148" s="7"/>
      <c r="Y148" s="7"/>
      <c r="Z148" s="7"/>
      <c r="AA148" s="7"/>
    </row>
    <row r="149" spans="1:27">
      <c r="A149" s="2">
        <v>20</v>
      </c>
      <c r="B149" s="2" t="s">
        <v>544</v>
      </c>
      <c r="C149" s="5" t="s">
        <v>11</v>
      </c>
      <c r="D149" s="5"/>
      <c r="E149" s="5">
        <v>129</v>
      </c>
      <c r="F149" s="5">
        <v>135</v>
      </c>
      <c r="G149" s="5">
        <v>124</v>
      </c>
      <c r="H149" s="5"/>
      <c r="J149" s="5">
        <f t="shared" si="16"/>
        <v>388</v>
      </c>
      <c r="K149" s="5"/>
      <c r="L149" s="5"/>
      <c r="M149" s="19">
        <f t="shared" si="17"/>
        <v>387.98540000000003</v>
      </c>
      <c r="N149" s="2">
        <f t="shared" si="18"/>
        <v>3</v>
      </c>
      <c r="O149" s="20">
        <f t="shared" si="19"/>
        <v>388.13454000000002</v>
      </c>
      <c r="P149" s="5">
        <v>135</v>
      </c>
      <c r="Q149" s="5">
        <v>129</v>
      </c>
      <c r="R149" s="5">
        <v>124</v>
      </c>
      <c r="S149" s="5"/>
      <c r="T149" s="5"/>
      <c r="X149" s="7"/>
      <c r="Y149" s="7"/>
      <c r="Z149" s="7"/>
      <c r="AA149" s="7"/>
    </row>
    <row r="150" spans="1:27">
      <c r="A150" s="2">
        <v>21</v>
      </c>
      <c r="B150" s="2" t="s">
        <v>410</v>
      </c>
      <c r="C150" s="5" t="s">
        <v>29</v>
      </c>
      <c r="D150" s="5"/>
      <c r="E150" s="5"/>
      <c r="F150" s="5">
        <v>161</v>
      </c>
      <c r="G150" s="5"/>
      <c r="H150" s="5">
        <v>161</v>
      </c>
      <c r="J150" s="5">
        <f t="shared" si="16"/>
        <v>322</v>
      </c>
      <c r="K150" s="5"/>
      <c r="L150" s="5"/>
      <c r="M150" s="19">
        <f t="shared" si="17"/>
        <v>321.9853</v>
      </c>
      <c r="N150" s="2">
        <f t="shared" si="18"/>
        <v>2</v>
      </c>
      <c r="O150" s="20">
        <f t="shared" si="19"/>
        <v>322.16239999999999</v>
      </c>
      <c r="P150" s="5">
        <v>161</v>
      </c>
      <c r="Q150" s="5">
        <v>161</v>
      </c>
      <c r="R150" s="5"/>
      <c r="S150" s="5"/>
      <c r="T150" s="5"/>
      <c r="X150" s="7"/>
      <c r="Y150" s="7"/>
      <c r="Z150" s="7"/>
      <c r="AA150" s="7"/>
    </row>
    <row r="151" spans="1:27">
      <c r="A151" s="2">
        <v>22</v>
      </c>
      <c r="B151" s="2" t="s">
        <v>325</v>
      </c>
      <c r="C151" s="5" t="s">
        <v>83</v>
      </c>
      <c r="D151" s="5">
        <v>78</v>
      </c>
      <c r="E151" s="5">
        <v>68</v>
      </c>
      <c r="F151" s="5">
        <v>90</v>
      </c>
      <c r="G151" s="5">
        <v>57</v>
      </c>
      <c r="H151" s="5"/>
      <c r="J151" s="5">
        <f t="shared" si="16"/>
        <v>293</v>
      </c>
      <c r="K151" s="5"/>
      <c r="L151" s="5"/>
      <c r="M151" s="19">
        <f t="shared" si="17"/>
        <v>292.98520000000002</v>
      </c>
      <c r="N151" s="2">
        <f t="shared" si="18"/>
        <v>4</v>
      </c>
      <c r="O151" s="20">
        <f t="shared" si="19"/>
        <v>293.08373699999999</v>
      </c>
      <c r="P151" s="5">
        <v>90</v>
      </c>
      <c r="Q151" s="5">
        <v>78</v>
      </c>
      <c r="R151" s="5">
        <v>68</v>
      </c>
      <c r="S151" s="5">
        <v>57</v>
      </c>
      <c r="T151" s="5"/>
      <c r="X151" s="7"/>
      <c r="Y151" s="7"/>
      <c r="Z151" s="7"/>
      <c r="AA151" s="7"/>
    </row>
    <row r="152" spans="1:27">
      <c r="A152" s="2">
        <v>23</v>
      </c>
      <c r="B152" s="3" t="s">
        <v>718</v>
      </c>
      <c r="C152" s="5" t="s">
        <v>502</v>
      </c>
      <c r="D152" s="5">
        <v>67</v>
      </c>
      <c r="E152" s="5">
        <v>33</v>
      </c>
      <c r="F152" s="5">
        <v>56</v>
      </c>
      <c r="G152" s="5">
        <v>49</v>
      </c>
      <c r="H152" s="5"/>
      <c r="I152" s="2">
        <v>117</v>
      </c>
      <c r="J152" s="5">
        <f t="shared" si="16"/>
        <v>289</v>
      </c>
      <c r="K152" s="5"/>
      <c r="L152" s="5"/>
      <c r="M152" s="19">
        <f t="shared" si="17"/>
        <v>288.98509999999999</v>
      </c>
      <c r="N152" s="2">
        <f t="shared" si="18"/>
        <v>5</v>
      </c>
      <c r="O152" s="20">
        <f t="shared" si="19"/>
        <v>289.10941230000003</v>
      </c>
      <c r="P152" s="2">
        <v>117</v>
      </c>
      <c r="Q152" s="5">
        <v>67</v>
      </c>
      <c r="R152" s="5">
        <v>56</v>
      </c>
      <c r="S152" s="5">
        <v>49</v>
      </c>
      <c r="T152" s="5">
        <v>33</v>
      </c>
      <c r="U152" s="5"/>
      <c r="W152" s="5"/>
      <c r="X152" s="7"/>
      <c r="Y152" s="7"/>
      <c r="Z152" s="7"/>
      <c r="AA152" s="7"/>
    </row>
    <row r="153" spans="1:27">
      <c r="A153" s="2">
        <v>24</v>
      </c>
      <c r="B153" s="2" t="s">
        <v>290</v>
      </c>
      <c r="C153" s="5" t="s">
        <v>39</v>
      </c>
      <c r="D153" s="5"/>
      <c r="E153" s="5">
        <v>95</v>
      </c>
      <c r="F153" s="5">
        <v>109</v>
      </c>
      <c r="G153" s="5">
        <v>72</v>
      </c>
      <c r="H153" s="5"/>
      <c r="J153" s="5">
        <f t="shared" si="16"/>
        <v>276</v>
      </c>
      <c r="K153" s="5"/>
      <c r="L153" s="5"/>
      <c r="M153" s="19">
        <f t="shared" si="17"/>
        <v>275.98500000000001</v>
      </c>
      <c r="N153" s="2">
        <f t="shared" si="18"/>
        <v>3</v>
      </c>
      <c r="O153" s="20">
        <f t="shared" si="19"/>
        <v>276.10422</v>
      </c>
      <c r="P153" s="5">
        <v>109</v>
      </c>
      <c r="Q153" s="5">
        <v>95</v>
      </c>
      <c r="R153" s="5">
        <v>72</v>
      </c>
      <c r="S153" s="5"/>
      <c r="T153" s="5"/>
      <c r="X153" s="7"/>
      <c r="Y153" s="7"/>
      <c r="Z153" s="7"/>
      <c r="AA153" s="7"/>
    </row>
    <row r="154" spans="1:27">
      <c r="A154" s="2">
        <v>25</v>
      </c>
      <c r="B154" s="2" t="s">
        <v>445</v>
      </c>
      <c r="C154" s="5" t="s">
        <v>39</v>
      </c>
      <c r="D154" s="5">
        <v>142</v>
      </c>
      <c r="E154" s="5"/>
      <c r="F154" s="5"/>
      <c r="G154" s="5">
        <v>125</v>
      </c>
      <c r="H154" s="5"/>
      <c r="J154" s="5">
        <f t="shared" si="16"/>
        <v>267</v>
      </c>
      <c r="K154" s="5"/>
      <c r="L154" s="5"/>
      <c r="M154" s="19">
        <f t="shared" si="17"/>
        <v>266.98489999999998</v>
      </c>
      <c r="N154" s="2">
        <f t="shared" si="18"/>
        <v>2</v>
      </c>
      <c r="O154" s="20">
        <f t="shared" si="19"/>
        <v>267.13939999999997</v>
      </c>
      <c r="P154" s="5">
        <v>142</v>
      </c>
      <c r="Q154" s="5">
        <v>125</v>
      </c>
      <c r="R154" s="5"/>
      <c r="S154" s="5"/>
      <c r="T154" s="5"/>
      <c r="X154" s="7"/>
      <c r="Y154" s="7"/>
      <c r="Z154" s="7"/>
      <c r="AA154" s="7"/>
    </row>
    <row r="155" spans="1:27">
      <c r="A155" s="2">
        <v>26</v>
      </c>
      <c r="B155" s="2" t="s">
        <v>545</v>
      </c>
      <c r="C155" s="5" t="s">
        <v>11</v>
      </c>
      <c r="D155" s="5"/>
      <c r="E155" s="5"/>
      <c r="F155" s="5">
        <v>133</v>
      </c>
      <c r="G155" s="5">
        <v>117</v>
      </c>
      <c r="H155" s="5"/>
      <c r="J155" s="5">
        <f t="shared" si="16"/>
        <v>250</v>
      </c>
      <c r="K155" s="5"/>
      <c r="L155" s="5"/>
      <c r="M155" s="19">
        <f t="shared" si="17"/>
        <v>249.98480000000001</v>
      </c>
      <c r="N155" s="2">
        <f t="shared" si="18"/>
        <v>2</v>
      </c>
      <c r="O155" s="20">
        <f t="shared" si="19"/>
        <v>250.12950000000001</v>
      </c>
      <c r="P155" s="5">
        <v>133</v>
      </c>
      <c r="Q155" s="5">
        <v>117</v>
      </c>
      <c r="R155" s="5"/>
      <c r="S155" s="5"/>
      <c r="T155" s="5"/>
      <c r="X155" s="7"/>
      <c r="Y155" s="7"/>
      <c r="Z155" s="7"/>
      <c r="AA155" s="7"/>
    </row>
    <row r="156" spans="1:27">
      <c r="A156" s="2">
        <v>27</v>
      </c>
      <c r="B156" s="2" t="s">
        <v>546</v>
      </c>
      <c r="C156" s="5" t="s">
        <v>83</v>
      </c>
      <c r="D156" s="5"/>
      <c r="E156" s="5"/>
      <c r="F156" s="5">
        <v>112</v>
      </c>
      <c r="G156" s="5"/>
      <c r="H156" s="5">
        <v>132</v>
      </c>
      <c r="J156" s="5">
        <f t="shared" si="16"/>
        <v>244</v>
      </c>
      <c r="K156" s="5"/>
      <c r="L156" s="5"/>
      <c r="M156" s="19">
        <f t="shared" si="17"/>
        <v>243.9847</v>
      </c>
      <c r="N156" s="2">
        <f t="shared" si="18"/>
        <v>2</v>
      </c>
      <c r="O156" s="20">
        <f t="shared" si="19"/>
        <v>244.12790000000001</v>
      </c>
      <c r="P156" s="5">
        <v>132</v>
      </c>
      <c r="Q156" s="5">
        <v>112</v>
      </c>
      <c r="R156" s="5"/>
      <c r="S156" s="5"/>
      <c r="T156" s="5"/>
      <c r="X156" s="7"/>
      <c r="Y156" s="7"/>
      <c r="Z156" s="7"/>
      <c r="AA156" s="7"/>
    </row>
    <row r="157" spans="1:27">
      <c r="A157" s="2">
        <v>28</v>
      </c>
      <c r="B157" s="2" t="s">
        <v>262</v>
      </c>
      <c r="C157" s="5" t="s">
        <v>481</v>
      </c>
      <c r="D157" s="5">
        <v>56</v>
      </c>
      <c r="E157" s="5">
        <v>23</v>
      </c>
      <c r="F157" s="5">
        <v>78</v>
      </c>
      <c r="G157" s="5"/>
      <c r="H157" s="5">
        <v>85</v>
      </c>
      <c r="J157" s="5">
        <f t="shared" si="16"/>
        <v>242</v>
      </c>
      <c r="K157" s="5"/>
      <c r="L157" s="5"/>
      <c r="M157" s="19">
        <f t="shared" si="17"/>
        <v>241.9846</v>
      </c>
      <c r="N157" s="2">
        <f t="shared" si="18"/>
        <v>4</v>
      </c>
      <c r="O157" s="20">
        <f t="shared" si="19"/>
        <v>242.07798300000002</v>
      </c>
      <c r="P157" s="5">
        <v>85</v>
      </c>
      <c r="Q157" s="5">
        <v>78</v>
      </c>
      <c r="R157" s="5">
        <v>56</v>
      </c>
      <c r="S157" s="5">
        <v>23</v>
      </c>
      <c r="T157" s="5"/>
      <c r="X157" s="7"/>
      <c r="Y157" s="7"/>
      <c r="Z157" s="7"/>
      <c r="AA157" s="7"/>
    </row>
    <row r="158" spans="1:27">
      <c r="A158" s="2">
        <v>29</v>
      </c>
      <c r="B158" s="2" t="s">
        <v>433</v>
      </c>
      <c r="C158" s="5" t="s">
        <v>36</v>
      </c>
      <c r="D158" s="5"/>
      <c r="E158" s="5"/>
      <c r="F158" s="5">
        <v>105</v>
      </c>
      <c r="G158" s="5">
        <v>92</v>
      </c>
      <c r="H158" s="5"/>
      <c r="J158" s="5">
        <f t="shared" si="16"/>
        <v>197</v>
      </c>
      <c r="K158" s="5"/>
      <c r="L158" s="5"/>
      <c r="M158" s="19">
        <f t="shared" si="17"/>
        <v>196.9845</v>
      </c>
      <c r="N158" s="2">
        <f t="shared" si="18"/>
        <v>2</v>
      </c>
      <c r="O158" s="20">
        <f t="shared" si="19"/>
        <v>197.09869999999998</v>
      </c>
      <c r="P158" s="5">
        <v>105</v>
      </c>
      <c r="Q158" s="5">
        <v>92</v>
      </c>
      <c r="R158" s="5"/>
      <c r="S158" s="5"/>
      <c r="T158" s="5"/>
      <c r="X158" s="7"/>
      <c r="Y158" s="7"/>
      <c r="Z158" s="7"/>
      <c r="AA158" s="7"/>
    </row>
    <row r="159" spans="1:27">
      <c r="A159" s="2">
        <v>30</v>
      </c>
      <c r="B159" s="2" t="s">
        <v>46</v>
      </c>
      <c r="C159" s="5" t="s">
        <v>29</v>
      </c>
      <c r="D159" s="5"/>
      <c r="E159" s="5"/>
      <c r="F159" s="5"/>
      <c r="G159" s="5"/>
      <c r="H159" s="5"/>
      <c r="I159" s="2">
        <v>185</v>
      </c>
      <c r="J159" s="5">
        <f t="shared" si="16"/>
        <v>185</v>
      </c>
      <c r="K159" s="5"/>
      <c r="L159" s="5"/>
      <c r="M159" s="19">
        <f t="shared" si="17"/>
        <v>184.98439999999999</v>
      </c>
      <c r="N159" s="2">
        <f t="shared" si="18"/>
        <v>1</v>
      </c>
      <c r="O159" s="20">
        <f t="shared" si="19"/>
        <v>185.1694</v>
      </c>
      <c r="P159" s="2">
        <v>185</v>
      </c>
      <c r="Q159" s="5"/>
      <c r="R159" s="5"/>
      <c r="S159" s="5"/>
      <c r="T159" s="5"/>
      <c r="U159" s="5"/>
      <c r="X159" s="7"/>
      <c r="Y159" s="7"/>
      <c r="Z159" s="7"/>
      <c r="AA159" s="7"/>
    </row>
    <row r="160" spans="1:27">
      <c r="A160" s="2">
        <v>31</v>
      </c>
      <c r="B160" s="2" t="s">
        <v>285</v>
      </c>
      <c r="C160" s="5" t="s">
        <v>39</v>
      </c>
      <c r="D160" s="5"/>
      <c r="E160" s="5"/>
      <c r="F160" s="5"/>
      <c r="G160" s="5"/>
      <c r="H160" s="5">
        <v>179</v>
      </c>
      <c r="J160" s="5">
        <f t="shared" si="16"/>
        <v>179</v>
      </c>
      <c r="K160" s="5"/>
      <c r="L160" s="5"/>
      <c r="M160" s="19">
        <f t="shared" si="17"/>
        <v>178.98429999999999</v>
      </c>
      <c r="N160" s="2">
        <f t="shared" si="18"/>
        <v>1</v>
      </c>
      <c r="O160" s="20">
        <f t="shared" si="19"/>
        <v>179.16329999999999</v>
      </c>
      <c r="P160" s="5">
        <v>179</v>
      </c>
      <c r="Q160" s="5"/>
      <c r="R160" s="5"/>
      <c r="S160" s="5"/>
      <c r="T160" s="5"/>
      <c r="X160" s="7"/>
      <c r="Y160" s="7"/>
      <c r="Z160" s="7"/>
      <c r="AA160" s="7"/>
    </row>
    <row r="161" spans="1:27">
      <c r="A161" s="2">
        <v>32</v>
      </c>
      <c r="B161" s="2" t="s">
        <v>390</v>
      </c>
      <c r="C161" s="5" t="s">
        <v>11</v>
      </c>
      <c r="D161" s="5">
        <v>108</v>
      </c>
      <c r="E161" s="5">
        <v>62</v>
      </c>
      <c r="F161" s="5"/>
      <c r="G161" s="5"/>
      <c r="H161" s="5"/>
      <c r="J161" s="5">
        <f t="shared" si="16"/>
        <v>170</v>
      </c>
      <c r="K161" s="5"/>
      <c r="L161" s="5"/>
      <c r="M161" s="19">
        <f t="shared" si="17"/>
        <v>169.98419999999999</v>
      </c>
      <c r="N161" s="2">
        <f t="shared" si="18"/>
        <v>2</v>
      </c>
      <c r="O161" s="20">
        <f t="shared" si="19"/>
        <v>170.0984</v>
      </c>
      <c r="P161" s="5">
        <v>108</v>
      </c>
      <c r="Q161" s="5">
        <v>62</v>
      </c>
      <c r="R161" s="5"/>
      <c r="S161" s="5"/>
      <c r="T161" s="5"/>
      <c r="X161" s="7"/>
      <c r="Y161" s="7"/>
      <c r="Z161" s="7"/>
      <c r="AA161" s="7"/>
    </row>
    <row r="162" spans="1:27">
      <c r="A162" s="2">
        <v>33</v>
      </c>
      <c r="B162" s="2" t="s">
        <v>547</v>
      </c>
      <c r="C162" s="5" t="s">
        <v>11</v>
      </c>
      <c r="D162" s="5"/>
      <c r="E162" s="5">
        <v>72</v>
      </c>
      <c r="F162" s="5">
        <v>96</v>
      </c>
      <c r="G162" s="5"/>
      <c r="H162" s="5"/>
      <c r="J162" s="5">
        <f t="shared" si="16"/>
        <v>168</v>
      </c>
      <c r="K162" s="5"/>
      <c r="L162" s="5"/>
      <c r="M162" s="19">
        <f t="shared" si="17"/>
        <v>167.98410000000001</v>
      </c>
      <c r="N162" s="2">
        <f t="shared" si="18"/>
        <v>2</v>
      </c>
      <c r="O162" s="20">
        <f t="shared" si="19"/>
        <v>168.08730000000003</v>
      </c>
      <c r="P162" s="5">
        <v>96</v>
      </c>
      <c r="Q162" s="5">
        <v>72</v>
      </c>
      <c r="R162" s="5"/>
      <c r="S162" s="5"/>
      <c r="T162" s="5"/>
      <c r="X162" s="7"/>
      <c r="Y162" s="7"/>
      <c r="Z162" s="7"/>
      <c r="AA162" s="7"/>
    </row>
    <row r="163" spans="1:27">
      <c r="A163" s="2">
        <v>34</v>
      </c>
      <c r="B163" s="2" t="s">
        <v>279</v>
      </c>
      <c r="C163" s="5" t="s">
        <v>502</v>
      </c>
      <c r="D163" s="5"/>
      <c r="E163" s="5">
        <v>161</v>
      </c>
      <c r="F163" s="5"/>
      <c r="G163" s="5"/>
      <c r="H163" s="5"/>
      <c r="J163" s="5">
        <f t="shared" si="16"/>
        <v>161</v>
      </c>
      <c r="K163" s="5"/>
      <c r="L163" s="5"/>
      <c r="M163" s="19">
        <f t="shared" si="17"/>
        <v>160.98400000000001</v>
      </c>
      <c r="N163" s="2">
        <f t="shared" si="18"/>
        <v>1</v>
      </c>
      <c r="O163" s="20">
        <f t="shared" si="19"/>
        <v>161.14500000000001</v>
      </c>
      <c r="P163" s="5">
        <v>161</v>
      </c>
      <c r="Q163" s="5"/>
      <c r="R163" s="5"/>
      <c r="S163" s="5"/>
      <c r="T163" s="5"/>
      <c r="X163" s="7"/>
      <c r="Y163" s="7"/>
      <c r="Z163" s="7"/>
      <c r="AA163" s="7"/>
    </row>
    <row r="164" spans="1:27">
      <c r="A164" s="2">
        <v>35</v>
      </c>
      <c r="B164" s="2" t="s">
        <v>548</v>
      </c>
      <c r="C164" s="5" t="s">
        <v>36</v>
      </c>
      <c r="D164" s="5"/>
      <c r="E164" s="5">
        <v>159</v>
      </c>
      <c r="F164" s="5"/>
      <c r="G164" s="5"/>
      <c r="H164" s="5"/>
      <c r="J164" s="5">
        <f t="shared" si="16"/>
        <v>159</v>
      </c>
      <c r="K164" s="5"/>
      <c r="L164" s="5"/>
      <c r="M164" s="19">
        <f t="shared" si="17"/>
        <v>158.98390000000001</v>
      </c>
      <c r="N164" s="2">
        <f t="shared" si="18"/>
        <v>1</v>
      </c>
      <c r="O164" s="20">
        <f t="shared" si="19"/>
        <v>159.1429</v>
      </c>
      <c r="P164" s="5">
        <v>159</v>
      </c>
      <c r="Q164" s="5"/>
      <c r="R164" s="5"/>
      <c r="S164" s="5"/>
      <c r="T164" s="5"/>
      <c r="X164" s="7"/>
      <c r="Y164" s="7"/>
      <c r="Z164" s="7"/>
      <c r="AA164" s="7"/>
    </row>
    <row r="165" spans="1:27">
      <c r="A165" s="2">
        <v>36</v>
      </c>
      <c r="B165" s="2" t="s">
        <v>549</v>
      </c>
      <c r="C165" s="5" t="s">
        <v>22</v>
      </c>
      <c r="D165" s="5"/>
      <c r="E165" s="5"/>
      <c r="F165" s="5"/>
      <c r="G165" s="5"/>
      <c r="H165" s="5">
        <v>152</v>
      </c>
      <c r="J165" s="5">
        <f t="shared" si="16"/>
        <v>152</v>
      </c>
      <c r="K165" s="5"/>
      <c r="L165" s="5"/>
      <c r="M165" s="19">
        <f t="shared" si="17"/>
        <v>151.9838</v>
      </c>
      <c r="N165" s="2">
        <f t="shared" si="18"/>
        <v>1</v>
      </c>
      <c r="O165" s="20">
        <f t="shared" si="19"/>
        <v>152.13579999999999</v>
      </c>
      <c r="P165" s="5">
        <v>152</v>
      </c>
      <c r="Q165" s="5"/>
      <c r="R165" s="5"/>
      <c r="S165" s="5"/>
      <c r="T165" s="5"/>
      <c r="X165" s="7"/>
      <c r="Y165" s="7"/>
      <c r="Z165" s="7"/>
      <c r="AA165" s="7"/>
    </row>
    <row r="166" spans="1:27">
      <c r="A166" s="2">
        <v>37</v>
      </c>
      <c r="B166" s="2" t="s">
        <v>376</v>
      </c>
      <c r="C166" s="5" t="s">
        <v>11</v>
      </c>
      <c r="D166" s="5">
        <v>74</v>
      </c>
      <c r="E166" s="5">
        <v>63</v>
      </c>
      <c r="F166" s="5"/>
      <c r="G166" s="5"/>
      <c r="H166" s="5"/>
      <c r="J166" s="5">
        <f t="shared" si="16"/>
        <v>137</v>
      </c>
      <c r="K166" s="5"/>
      <c r="L166" s="5"/>
      <c r="M166" s="19">
        <f t="shared" si="17"/>
        <v>136.9837</v>
      </c>
      <c r="N166" s="2">
        <f t="shared" si="18"/>
        <v>2</v>
      </c>
      <c r="O166" s="20">
        <f t="shared" si="19"/>
        <v>137.06400000000002</v>
      </c>
      <c r="P166" s="5">
        <v>74</v>
      </c>
      <c r="Q166" s="5">
        <v>63</v>
      </c>
      <c r="R166" s="5"/>
      <c r="S166" s="5"/>
      <c r="T166" s="5"/>
      <c r="X166" s="7"/>
      <c r="Y166" s="7"/>
      <c r="Z166" s="7"/>
      <c r="AA166" s="7"/>
    </row>
    <row r="167" spans="1:27">
      <c r="A167" s="2">
        <v>38</v>
      </c>
      <c r="B167" s="2" t="s">
        <v>550</v>
      </c>
      <c r="C167" s="5" t="s">
        <v>39</v>
      </c>
      <c r="D167" s="5"/>
      <c r="E167" s="5">
        <v>130</v>
      </c>
      <c r="F167" s="5"/>
      <c r="G167" s="5"/>
      <c r="H167" s="5"/>
      <c r="J167" s="5">
        <f t="shared" si="16"/>
        <v>130</v>
      </c>
      <c r="K167" s="5"/>
      <c r="L167" s="5"/>
      <c r="M167" s="19">
        <f t="shared" si="17"/>
        <v>129.9836</v>
      </c>
      <c r="N167" s="2">
        <f t="shared" si="18"/>
        <v>1</v>
      </c>
      <c r="O167" s="20">
        <f t="shared" si="19"/>
        <v>130.11359999999999</v>
      </c>
      <c r="P167" s="5">
        <v>130</v>
      </c>
      <c r="Q167" s="5"/>
      <c r="R167" s="5"/>
      <c r="S167" s="5"/>
      <c r="T167" s="5"/>
      <c r="X167" s="7"/>
      <c r="Y167" s="7"/>
      <c r="Z167" s="7"/>
      <c r="AA167" s="7"/>
    </row>
    <row r="168" spans="1:27">
      <c r="A168" s="2">
        <v>39</v>
      </c>
      <c r="B168" s="2" t="s">
        <v>398</v>
      </c>
      <c r="C168" s="5" t="s">
        <v>22</v>
      </c>
      <c r="D168" s="5">
        <v>81</v>
      </c>
      <c r="E168" s="5"/>
      <c r="F168" s="5"/>
      <c r="G168" s="5">
        <v>44</v>
      </c>
      <c r="H168" s="5"/>
      <c r="J168" s="5">
        <f t="shared" si="16"/>
        <v>125</v>
      </c>
      <c r="K168" s="5"/>
      <c r="L168" s="5"/>
      <c r="M168" s="19">
        <f t="shared" si="17"/>
        <v>124.98350000000001</v>
      </c>
      <c r="N168" s="2">
        <f t="shared" si="18"/>
        <v>2</v>
      </c>
      <c r="O168" s="20">
        <f t="shared" si="19"/>
        <v>125.06890000000001</v>
      </c>
      <c r="P168" s="5">
        <v>81</v>
      </c>
      <c r="Q168" s="5">
        <v>44</v>
      </c>
      <c r="R168" s="5"/>
      <c r="S168" s="5"/>
      <c r="T168" s="5"/>
      <c r="X168" s="7"/>
      <c r="Y168" s="7"/>
      <c r="Z168" s="7"/>
      <c r="AA168" s="7"/>
    </row>
    <row r="169" spans="1:27">
      <c r="A169" s="2">
        <v>40</v>
      </c>
      <c r="B169" s="2" t="s">
        <v>403</v>
      </c>
      <c r="C169" s="5" t="s">
        <v>29</v>
      </c>
      <c r="D169" s="5">
        <v>119</v>
      </c>
      <c r="E169" s="5"/>
      <c r="F169" s="5"/>
      <c r="G169" s="5"/>
      <c r="H169" s="5"/>
      <c r="J169" s="5">
        <f t="shared" si="16"/>
        <v>119</v>
      </c>
      <c r="K169" s="5"/>
      <c r="L169" s="5"/>
      <c r="M169" s="19">
        <f t="shared" si="17"/>
        <v>118.9834</v>
      </c>
      <c r="N169" s="2">
        <f t="shared" si="18"/>
        <v>1</v>
      </c>
      <c r="O169" s="20">
        <f t="shared" si="19"/>
        <v>119.1024</v>
      </c>
      <c r="P169" s="5">
        <v>119</v>
      </c>
      <c r="Q169" s="5"/>
      <c r="R169" s="5"/>
      <c r="S169" s="5"/>
      <c r="T169" s="5"/>
      <c r="X169" s="7"/>
      <c r="Y169" s="7"/>
      <c r="Z169" s="7"/>
      <c r="AA169" s="7"/>
    </row>
    <row r="170" spans="1:27">
      <c r="A170" s="2">
        <v>41</v>
      </c>
      <c r="B170" s="2" t="s">
        <v>441</v>
      </c>
      <c r="C170" s="5" t="s">
        <v>34</v>
      </c>
      <c r="D170" s="5"/>
      <c r="E170" s="5">
        <v>35</v>
      </c>
      <c r="F170" s="5">
        <v>82</v>
      </c>
      <c r="G170" s="5"/>
      <c r="H170" s="5"/>
      <c r="J170" s="5">
        <f t="shared" si="16"/>
        <v>117</v>
      </c>
      <c r="K170" s="5"/>
      <c r="L170" s="5"/>
      <c r="M170" s="19">
        <f t="shared" si="17"/>
        <v>116.9833</v>
      </c>
      <c r="N170" s="2">
        <f t="shared" si="18"/>
        <v>2</v>
      </c>
      <c r="O170" s="20">
        <f t="shared" si="19"/>
        <v>117.0688</v>
      </c>
      <c r="P170" s="5">
        <v>82</v>
      </c>
      <c r="Q170" s="5">
        <v>35</v>
      </c>
      <c r="R170" s="5"/>
      <c r="S170" s="5"/>
      <c r="T170" s="5"/>
      <c r="X170" s="7"/>
      <c r="Y170" s="7"/>
      <c r="Z170" s="7"/>
      <c r="AA170" s="7"/>
    </row>
    <row r="171" spans="1:27">
      <c r="A171" s="2">
        <v>42</v>
      </c>
      <c r="B171" s="2" t="s">
        <v>442</v>
      </c>
      <c r="C171" s="5" t="s">
        <v>34</v>
      </c>
      <c r="D171" s="5">
        <v>46</v>
      </c>
      <c r="E171" s="5"/>
      <c r="F171" s="5">
        <v>51</v>
      </c>
      <c r="G171" s="5"/>
      <c r="H171" s="5"/>
      <c r="J171" s="5">
        <f t="shared" si="16"/>
        <v>97</v>
      </c>
      <c r="K171" s="5"/>
      <c r="L171" s="5"/>
      <c r="M171" s="19">
        <f t="shared" si="17"/>
        <v>96.983199999999997</v>
      </c>
      <c r="N171" s="2">
        <f t="shared" si="18"/>
        <v>2</v>
      </c>
      <c r="O171" s="20">
        <f t="shared" si="19"/>
        <v>97.038799999999995</v>
      </c>
      <c r="P171" s="5">
        <v>51</v>
      </c>
      <c r="Q171" s="5">
        <v>46</v>
      </c>
      <c r="R171" s="5"/>
      <c r="S171" s="5"/>
      <c r="T171" s="5"/>
      <c r="X171" s="7"/>
      <c r="Y171" s="7"/>
      <c r="Z171" s="7"/>
      <c r="AA171" s="7"/>
    </row>
    <row r="172" spans="1:27">
      <c r="A172" s="2">
        <v>43</v>
      </c>
      <c r="B172" s="2" t="s">
        <v>434</v>
      </c>
      <c r="C172" s="5" t="s">
        <v>36</v>
      </c>
      <c r="D172" s="5"/>
      <c r="E172" s="5">
        <v>81</v>
      </c>
      <c r="F172" s="5"/>
      <c r="G172" s="5"/>
      <c r="H172" s="5"/>
      <c r="J172" s="5">
        <f t="shared" si="16"/>
        <v>81</v>
      </c>
      <c r="K172" s="5"/>
      <c r="L172" s="5"/>
      <c r="M172" s="19">
        <f t="shared" si="17"/>
        <v>80.983099999999993</v>
      </c>
      <c r="N172" s="2">
        <f t="shared" si="18"/>
        <v>1</v>
      </c>
      <c r="O172" s="20">
        <f t="shared" si="19"/>
        <v>81.064099999999996</v>
      </c>
      <c r="P172" s="5">
        <v>81</v>
      </c>
      <c r="Q172" s="5"/>
      <c r="R172" s="5"/>
      <c r="S172" s="5"/>
      <c r="T172" s="5"/>
      <c r="X172" s="7"/>
      <c r="Y172" s="7"/>
      <c r="Z172" s="7"/>
      <c r="AA172" s="7"/>
    </row>
    <row r="173" spans="1:27">
      <c r="A173" s="2">
        <v>44</v>
      </c>
      <c r="B173" s="2" t="s">
        <v>323</v>
      </c>
      <c r="C173" s="5" t="s">
        <v>83</v>
      </c>
      <c r="D173" s="5">
        <v>79</v>
      </c>
      <c r="E173" s="5"/>
      <c r="F173" s="5"/>
      <c r="G173" s="5"/>
      <c r="H173" s="5"/>
      <c r="J173" s="5">
        <f t="shared" si="16"/>
        <v>79</v>
      </c>
      <c r="K173" s="5"/>
      <c r="L173" s="5"/>
      <c r="M173" s="19">
        <f t="shared" si="17"/>
        <v>78.983000000000004</v>
      </c>
      <c r="N173" s="2">
        <f t="shared" si="18"/>
        <v>1</v>
      </c>
      <c r="O173" s="20">
        <f t="shared" si="19"/>
        <v>79.061999999999998</v>
      </c>
      <c r="P173" s="5">
        <v>79</v>
      </c>
      <c r="Q173" s="5"/>
      <c r="R173" s="5"/>
      <c r="S173" s="5"/>
      <c r="T173" s="5"/>
      <c r="X173" s="7"/>
      <c r="Y173" s="7"/>
      <c r="Z173" s="7"/>
      <c r="AA173" s="7"/>
    </row>
    <row r="174" spans="1:27">
      <c r="A174" s="2">
        <v>45</v>
      </c>
      <c r="B174" s="2" t="s">
        <v>368</v>
      </c>
      <c r="C174" s="5" t="s">
        <v>11</v>
      </c>
      <c r="D174" s="5">
        <v>57</v>
      </c>
      <c r="E174" s="5">
        <v>13</v>
      </c>
      <c r="F174" s="5"/>
      <c r="G174" s="5"/>
      <c r="H174" s="5"/>
      <c r="J174" s="5">
        <f t="shared" si="16"/>
        <v>70</v>
      </c>
      <c r="K174" s="5"/>
      <c r="L174" s="5"/>
      <c r="M174" s="19">
        <f t="shared" si="17"/>
        <v>69.982900000000001</v>
      </c>
      <c r="N174" s="2">
        <f t="shared" si="18"/>
        <v>2</v>
      </c>
      <c r="O174" s="20">
        <f t="shared" si="19"/>
        <v>70.041200000000003</v>
      </c>
      <c r="P174" s="5">
        <v>57</v>
      </c>
      <c r="Q174" s="5">
        <v>13</v>
      </c>
      <c r="R174" s="5"/>
      <c r="S174" s="5"/>
      <c r="T174" s="5"/>
      <c r="X174" s="7"/>
      <c r="Y174" s="7"/>
      <c r="Z174" s="7"/>
      <c r="AA174" s="7"/>
    </row>
    <row r="175" spans="1:27">
      <c r="A175" s="2">
        <v>46</v>
      </c>
      <c r="B175" s="2" t="s">
        <v>551</v>
      </c>
      <c r="C175" s="5" t="s">
        <v>34</v>
      </c>
      <c r="D175" s="5"/>
      <c r="E175" s="5"/>
      <c r="F175" s="5"/>
      <c r="G175" s="5">
        <v>33</v>
      </c>
      <c r="H175" s="5"/>
      <c r="J175" s="5">
        <f t="shared" si="16"/>
        <v>33</v>
      </c>
      <c r="K175" s="5"/>
      <c r="L175" s="5"/>
      <c r="M175" s="19">
        <f t="shared" si="17"/>
        <v>32.982799999999997</v>
      </c>
      <c r="N175" s="2">
        <f t="shared" si="18"/>
        <v>1</v>
      </c>
      <c r="O175" s="20">
        <f t="shared" si="19"/>
        <v>33.015799999999999</v>
      </c>
      <c r="P175" s="5">
        <v>33</v>
      </c>
      <c r="Q175" s="5"/>
      <c r="R175" s="5"/>
      <c r="S175" s="5"/>
      <c r="T175" s="5"/>
      <c r="X175" s="7"/>
      <c r="Y175" s="7"/>
      <c r="Z175" s="7"/>
      <c r="AA175" s="7"/>
    </row>
    <row r="176" spans="1:27">
      <c r="A176" s="2">
        <v>47</v>
      </c>
      <c r="B176" s="2" t="s">
        <v>552</v>
      </c>
      <c r="C176" s="5" t="s">
        <v>19</v>
      </c>
      <c r="D176" s="5"/>
      <c r="E176" s="5">
        <v>19</v>
      </c>
      <c r="F176" s="5"/>
      <c r="G176" s="5"/>
      <c r="H176" s="5"/>
      <c r="J176" s="5">
        <f t="shared" si="16"/>
        <v>19</v>
      </c>
      <c r="K176" s="5"/>
      <c r="L176" s="5"/>
      <c r="M176" s="19">
        <f t="shared" si="17"/>
        <v>18.982700000000001</v>
      </c>
      <c r="N176" s="2">
        <f t="shared" si="18"/>
        <v>1</v>
      </c>
      <c r="O176" s="20">
        <f t="shared" si="19"/>
        <v>19.0017</v>
      </c>
      <c r="P176" s="5">
        <v>19</v>
      </c>
      <c r="Q176" s="5"/>
      <c r="R176" s="5"/>
      <c r="S176" s="5"/>
      <c r="T176" s="5"/>
      <c r="X176" s="7"/>
      <c r="Y176" s="7"/>
      <c r="Z176" s="7"/>
      <c r="AA176" s="7"/>
    </row>
    <row r="177" spans="1:27" ht="5.0999999999999996" customHeight="1">
      <c r="B177" s="23"/>
      <c r="C177" s="23"/>
      <c r="D177" s="18" t="s">
        <v>541</v>
      </c>
      <c r="E177" s="23"/>
      <c r="F177" s="23" t="s">
        <v>541</v>
      </c>
      <c r="G177" s="23"/>
      <c r="H177" s="23"/>
      <c r="I177" s="18"/>
      <c r="J177" s="18"/>
      <c r="K177" s="18"/>
      <c r="L177" s="18"/>
      <c r="M177" s="19"/>
      <c r="X177" s="7"/>
      <c r="Y177" s="7"/>
      <c r="Z177" s="7"/>
      <c r="AA177" s="7"/>
    </row>
    <row r="178" spans="1:27" ht="15">
      <c r="A178" s="24"/>
      <c r="B178" s="23"/>
      <c r="C178" s="18"/>
      <c r="D178" s="18" t="s">
        <v>541</v>
      </c>
      <c r="E178" s="18"/>
      <c r="F178" s="18" t="s">
        <v>541</v>
      </c>
      <c r="G178" s="18"/>
      <c r="H178" s="18"/>
      <c r="I178" s="18"/>
      <c r="J178" s="18"/>
      <c r="K178" s="18"/>
      <c r="L178" s="18"/>
      <c r="M178" s="19"/>
      <c r="Q178" s="5"/>
      <c r="R178" s="5"/>
      <c r="S178" s="5"/>
      <c r="T178" s="5"/>
      <c r="U178" s="5"/>
      <c r="X178" s="7"/>
      <c r="Y178" s="7"/>
      <c r="Z178" s="7"/>
      <c r="AA178" s="7"/>
    </row>
    <row r="179" spans="1:27" ht="15">
      <c r="A179" s="2">
        <v>1</v>
      </c>
      <c r="B179" s="25" t="s">
        <v>20</v>
      </c>
      <c r="C179" s="26"/>
      <c r="D179" s="26"/>
      <c r="E179" s="26"/>
      <c r="F179" s="26"/>
      <c r="G179" s="26"/>
      <c r="H179" s="26"/>
      <c r="I179" s="18"/>
      <c r="J179" s="26"/>
      <c r="K179" s="26"/>
      <c r="L179" s="18"/>
      <c r="M179" s="19"/>
      <c r="Q179" s="5"/>
      <c r="R179" s="5"/>
      <c r="S179" s="5"/>
      <c r="T179" s="5"/>
      <c r="U179" s="5"/>
      <c r="X179" s="7"/>
      <c r="Y179" s="7"/>
      <c r="Z179" s="7"/>
      <c r="AA179" s="7"/>
    </row>
    <row r="180" spans="1:27">
      <c r="A180" s="2">
        <v>2</v>
      </c>
      <c r="B180" s="2" t="s">
        <v>18</v>
      </c>
      <c r="C180" s="5" t="s">
        <v>19</v>
      </c>
      <c r="D180" s="5">
        <v>190</v>
      </c>
      <c r="E180" s="5"/>
      <c r="F180" s="5">
        <v>192</v>
      </c>
      <c r="G180" s="5">
        <v>188</v>
      </c>
      <c r="H180" s="5">
        <v>187</v>
      </c>
      <c r="I180" s="2">
        <v>198</v>
      </c>
      <c r="J180" s="5">
        <f t="shared" ref="J180:J226" si="20">IFERROR(LARGE(D180:I180,1),0)+IF($C$2&gt;=2,IFERROR(LARGE(D180:I180,2),0),0)+IF($C$2&gt;=3,IFERROR(LARGE(D180:I180,3),0),0)+IF($C$2&gt;=4,IFERROR(LARGE(D180:I180,4),0),0)+IF($C$2&gt;=5,IFERROR(LARGE(D180:I180,5),0),0)+IF($C$2&gt;=6,IFERROR(LARGE(D180:I180,6),0),0)</f>
        <v>768</v>
      </c>
      <c r="K180" s="5"/>
      <c r="L180" s="5"/>
      <c r="M180" s="19">
        <f t="shared" ref="M180:M226" si="21">J180-(ROW(J180)-ROW(MenTotalCol))/10000</f>
        <v>767.98230000000001</v>
      </c>
      <c r="N180" s="2">
        <f t="shared" ref="N180:N226" si="22">COUNT(D180:I180)</f>
        <v>5</v>
      </c>
      <c r="O180" s="20">
        <f t="shared" ref="O180:O226" si="23">M180+P180/1000+Q180/10000+R180/100000+S180/1000000+T180/10000000+U180/100000000</f>
        <v>768.20160669999996</v>
      </c>
      <c r="P180" s="2">
        <v>198</v>
      </c>
      <c r="Q180" s="5">
        <v>192</v>
      </c>
      <c r="R180" s="5">
        <v>190</v>
      </c>
      <c r="S180" s="5">
        <v>188</v>
      </c>
      <c r="T180" s="5">
        <v>187</v>
      </c>
      <c r="U180" s="5"/>
      <c r="X180" s="7"/>
      <c r="Y180" s="7"/>
      <c r="Z180" s="7"/>
      <c r="AA180" s="7"/>
    </row>
    <row r="181" spans="1:27">
      <c r="A181" s="2">
        <v>3</v>
      </c>
      <c r="B181" s="2" t="s">
        <v>67</v>
      </c>
      <c r="C181" s="5" t="s">
        <v>39</v>
      </c>
      <c r="D181" s="5">
        <v>193</v>
      </c>
      <c r="E181" s="5"/>
      <c r="F181" s="5">
        <v>175</v>
      </c>
      <c r="G181" s="5">
        <v>45</v>
      </c>
      <c r="H181" s="5">
        <v>178</v>
      </c>
      <c r="I181" s="2">
        <v>173</v>
      </c>
      <c r="J181" s="5">
        <f t="shared" si="20"/>
        <v>719</v>
      </c>
      <c r="K181" s="5"/>
      <c r="L181" s="5"/>
      <c r="M181" s="19">
        <f t="shared" si="21"/>
        <v>718.98220000000003</v>
      </c>
      <c r="N181" s="2">
        <f t="shared" si="22"/>
        <v>5</v>
      </c>
      <c r="O181" s="20">
        <f t="shared" si="23"/>
        <v>719.19492750000006</v>
      </c>
      <c r="P181" s="5">
        <v>193</v>
      </c>
      <c r="Q181" s="5">
        <v>178</v>
      </c>
      <c r="R181" s="5">
        <v>175</v>
      </c>
      <c r="S181" s="2">
        <v>173</v>
      </c>
      <c r="T181" s="5">
        <v>45</v>
      </c>
      <c r="U181" s="5"/>
      <c r="X181" s="7"/>
      <c r="Y181" s="7"/>
      <c r="Z181" s="7"/>
      <c r="AA181" s="7"/>
    </row>
    <row r="182" spans="1:27">
      <c r="A182" s="2">
        <v>4</v>
      </c>
      <c r="B182" s="2" t="s">
        <v>299</v>
      </c>
      <c r="C182" s="5" t="s">
        <v>39</v>
      </c>
      <c r="D182" s="5">
        <v>182</v>
      </c>
      <c r="E182" s="5">
        <v>171</v>
      </c>
      <c r="F182" s="5"/>
      <c r="G182" s="5">
        <v>171</v>
      </c>
      <c r="H182" s="5">
        <v>181</v>
      </c>
      <c r="J182" s="5">
        <f t="shared" si="20"/>
        <v>705</v>
      </c>
      <c r="K182" s="5"/>
      <c r="L182" s="5"/>
      <c r="M182" s="19">
        <f t="shared" si="21"/>
        <v>704.98209999999995</v>
      </c>
      <c r="N182" s="2">
        <f t="shared" si="22"/>
        <v>4</v>
      </c>
      <c r="O182" s="20">
        <f t="shared" si="23"/>
        <v>705.18408099999999</v>
      </c>
      <c r="P182" s="5">
        <v>182</v>
      </c>
      <c r="Q182" s="5">
        <v>181</v>
      </c>
      <c r="R182" s="5">
        <v>171</v>
      </c>
      <c r="S182" s="5">
        <v>171</v>
      </c>
      <c r="T182" s="5"/>
      <c r="X182" s="7"/>
      <c r="Y182" s="7"/>
      <c r="Z182" s="7"/>
      <c r="AA182" s="7"/>
    </row>
    <row r="183" spans="1:27">
      <c r="A183" s="2">
        <v>5</v>
      </c>
      <c r="B183" s="2" t="s">
        <v>553</v>
      </c>
      <c r="C183" s="5" t="s">
        <v>22</v>
      </c>
      <c r="D183" s="5"/>
      <c r="E183" s="5">
        <v>138</v>
      </c>
      <c r="F183" s="5">
        <v>153</v>
      </c>
      <c r="G183" s="5">
        <v>163</v>
      </c>
      <c r="H183" s="5">
        <v>166</v>
      </c>
      <c r="J183" s="5">
        <f t="shared" si="20"/>
        <v>620</v>
      </c>
      <c r="K183" s="5"/>
      <c r="L183" s="5"/>
      <c r="M183" s="19">
        <f t="shared" si="21"/>
        <v>619.98199999999997</v>
      </c>
      <c r="N183" s="2">
        <f t="shared" si="22"/>
        <v>4</v>
      </c>
      <c r="O183" s="20">
        <f t="shared" si="23"/>
        <v>620.16596800000002</v>
      </c>
      <c r="P183" s="5">
        <v>166</v>
      </c>
      <c r="Q183" s="5">
        <v>163</v>
      </c>
      <c r="R183" s="5">
        <v>153</v>
      </c>
      <c r="S183" s="5">
        <v>138</v>
      </c>
      <c r="T183" s="5"/>
      <c r="X183" s="7"/>
      <c r="Y183" s="7"/>
      <c r="Z183" s="7"/>
      <c r="AA183" s="7"/>
    </row>
    <row r="184" spans="1:27">
      <c r="A184" s="2">
        <v>6</v>
      </c>
      <c r="B184" s="2" t="s">
        <v>80</v>
      </c>
      <c r="C184" s="5" t="s">
        <v>481</v>
      </c>
      <c r="D184" s="5">
        <v>150</v>
      </c>
      <c r="E184" s="5">
        <v>135</v>
      </c>
      <c r="F184" s="5"/>
      <c r="G184" s="5">
        <v>99</v>
      </c>
      <c r="H184" s="5">
        <v>148</v>
      </c>
      <c r="I184" s="2">
        <v>165</v>
      </c>
      <c r="J184" s="5">
        <f t="shared" si="20"/>
        <v>598</v>
      </c>
      <c r="K184" s="5"/>
      <c r="L184" s="5"/>
      <c r="M184" s="19">
        <f t="shared" si="21"/>
        <v>597.9819</v>
      </c>
      <c r="N184" s="2">
        <f t="shared" si="22"/>
        <v>5</v>
      </c>
      <c r="O184" s="20">
        <f t="shared" si="23"/>
        <v>598.16352489999997</v>
      </c>
      <c r="P184" s="2">
        <v>165</v>
      </c>
      <c r="Q184" s="5">
        <v>150</v>
      </c>
      <c r="R184" s="5">
        <v>148</v>
      </c>
      <c r="S184" s="5">
        <v>135</v>
      </c>
      <c r="T184" s="5">
        <v>99</v>
      </c>
      <c r="U184" s="5"/>
      <c r="X184" s="7"/>
      <c r="Y184" s="7"/>
      <c r="Z184" s="7"/>
      <c r="AA184" s="7"/>
    </row>
    <row r="185" spans="1:27">
      <c r="A185" s="2">
        <v>7</v>
      </c>
      <c r="B185" s="2" t="s">
        <v>77</v>
      </c>
      <c r="C185" s="5" t="s">
        <v>15</v>
      </c>
      <c r="D185" s="5">
        <v>135</v>
      </c>
      <c r="E185" s="5">
        <v>104</v>
      </c>
      <c r="F185" s="5">
        <v>137</v>
      </c>
      <c r="G185" s="5">
        <v>123</v>
      </c>
      <c r="H185" s="5">
        <v>139</v>
      </c>
      <c r="I185" s="2">
        <v>168</v>
      </c>
      <c r="J185" s="5">
        <f t="shared" si="20"/>
        <v>579</v>
      </c>
      <c r="K185" s="5"/>
      <c r="L185" s="5"/>
      <c r="M185" s="19">
        <f t="shared" si="21"/>
        <v>578.98180000000002</v>
      </c>
      <c r="N185" s="2">
        <f t="shared" si="22"/>
        <v>6</v>
      </c>
      <c r="O185" s="20">
        <f t="shared" si="23"/>
        <v>579.16521834000002</v>
      </c>
      <c r="P185" s="2">
        <v>168</v>
      </c>
      <c r="Q185" s="5">
        <v>139</v>
      </c>
      <c r="R185" s="5">
        <v>137</v>
      </c>
      <c r="S185" s="5">
        <v>135</v>
      </c>
      <c r="T185" s="5">
        <v>123</v>
      </c>
      <c r="U185" s="5">
        <v>104</v>
      </c>
      <c r="X185" s="7"/>
      <c r="Y185" s="7"/>
      <c r="Z185" s="7"/>
      <c r="AA185" s="7"/>
    </row>
    <row r="186" spans="1:27">
      <c r="A186" s="2">
        <v>8</v>
      </c>
      <c r="B186" s="2" t="s">
        <v>373</v>
      </c>
      <c r="C186" s="5" t="s">
        <v>11</v>
      </c>
      <c r="D186" s="5">
        <v>149</v>
      </c>
      <c r="E186" s="5">
        <v>126</v>
      </c>
      <c r="F186" s="5">
        <v>132</v>
      </c>
      <c r="G186" s="5">
        <v>140</v>
      </c>
      <c r="H186" s="5">
        <v>153</v>
      </c>
      <c r="J186" s="5">
        <f t="shared" si="20"/>
        <v>574</v>
      </c>
      <c r="K186" s="5"/>
      <c r="L186" s="5"/>
      <c r="M186" s="19">
        <f t="shared" si="21"/>
        <v>573.98170000000005</v>
      </c>
      <c r="N186" s="2">
        <f t="shared" si="22"/>
        <v>5</v>
      </c>
      <c r="O186" s="20">
        <f t="shared" si="23"/>
        <v>574.15114460000007</v>
      </c>
      <c r="P186" s="5">
        <v>153</v>
      </c>
      <c r="Q186" s="5">
        <v>149</v>
      </c>
      <c r="R186" s="5">
        <v>140</v>
      </c>
      <c r="S186" s="5">
        <v>132</v>
      </c>
      <c r="T186" s="5">
        <v>126</v>
      </c>
      <c r="X186" s="7"/>
      <c r="Y186" s="7"/>
      <c r="Z186" s="7"/>
      <c r="AA186" s="7"/>
    </row>
    <row r="187" spans="1:27">
      <c r="A187" s="2">
        <v>9</v>
      </c>
      <c r="B187" s="2" t="s">
        <v>95</v>
      </c>
      <c r="C187" s="5" t="s">
        <v>36</v>
      </c>
      <c r="D187" s="5">
        <v>134</v>
      </c>
      <c r="E187" s="5">
        <v>122</v>
      </c>
      <c r="F187" s="5">
        <v>134</v>
      </c>
      <c r="G187" s="5">
        <v>133</v>
      </c>
      <c r="H187" s="5">
        <v>146</v>
      </c>
      <c r="I187" s="2">
        <v>155</v>
      </c>
      <c r="J187" s="5">
        <f t="shared" si="20"/>
        <v>569</v>
      </c>
      <c r="K187" s="5"/>
      <c r="L187" s="5"/>
      <c r="M187" s="19">
        <f t="shared" si="21"/>
        <v>568.98159999999996</v>
      </c>
      <c r="N187" s="2">
        <f t="shared" si="22"/>
        <v>6</v>
      </c>
      <c r="O187" s="20">
        <f t="shared" si="23"/>
        <v>569.15268851999986</v>
      </c>
      <c r="P187" s="2">
        <v>155</v>
      </c>
      <c r="Q187" s="5">
        <v>146</v>
      </c>
      <c r="R187" s="5">
        <v>134</v>
      </c>
      <c r="S187" s="5">
        <v>134</v>
      </c>
      <c r="T187" s="5">
        <v>133</v>
      </c>
      <c r="U187" s="5">
        <v>122</v>
      </c>
      <c r="X187" s="7"/>
      <c r="Y187" s="7"/>
      <c r="Z187" s="7"/>
      <c r="AA187" s="7"/>
    </row>
    <row r="188" spans="1:27">
      <c r="A188" s="2">
        <v>10</v>
      </c>
      <c r="B188" s="2" t="s">
        <v>105</v>
      </c>
      <c r="C188" s="5" t="s">
        <v>39</v>
      </c>
      <c r="D188" s="5">
        <v>141</v>
      </c>
      <c r="E188" s="5">
        <v>111</v>
      </c>
      <c r="F188" s="5"/>
      <c r="G188" s="5">
        <v>111</v>
      </c>
      <c r="H188" s="5"/>
      <c r="I188" s="2">
        <v>146</v>
      </c>
      <c r="J188" s="5">
        <f t="shared" si="20"/>
        <v>509</v>
      </c>
      <c r="K188" s="5"/>
      <c r="L188" s="5"/>
      <c r="M188" s="19">
        <f t="shared" si="21"/>
        <v>508.98149999999998</v>
      </c>
      <c r="N188" s="2">
        <f t="shared" si="22"/>
        <v>4</v>
      </c>
      <c r="O188" s="20">
        <f t="shared" si="23"/>
        <v>509.14282099999997</v>
      </c>
      <c r="P188" s="2">
        <v>146</v>
      </c>
      <c r="Q188" s="5">
        <v>141</v>
      </c>
      <c r="R188" s="5">
        <v>111</v>
      </c>
      <c r="S188" s="5">
        <v>111</v>
      </c>
      <c r="T188" s="5"/>
      <c r="U188" s="5"/>
      <c r="X188" s="7"/>
      <c r="Y188" s="7"/>
      <c r="Z188" s="7"/>
      <c r="AA188" s="7"/>
    </row>
    <row r="189" spans="1:27">
      <c r="A189" s="2">
        <v>11</v>
      </c>
      <c r="B189" s="2" t="s">
        <v>94</v>
      </c>
      <c r="C189" s="5" t="s">
        <v>19</v>
      </c>
      <c r="D189" s="5"/>
      <c r="E189" s="5"/>
      <c r="F189" s="5">
        <v>124</v>
      </c>
      <c r="G189" s="5">
        <v>97</v>
      </c>
      <c r="H189" s="5">
        <v>128</v>
      </c>
      <c r="I189" s="2">
        <v>156</v>
      </c>
      <c r="J189" s="5">
        <f t="shared" si="20"/>
        <v>505</v>
      </c>
      <c r="K189" s="5"/>
      <c r="L189" s="5"/>
      <c r="M189" s="19">
        <f t="shared" si="21"/>
        <v>504.98140000000001</v>
      </c>
      <c r="N189" s="2">
        <f t="shared" si="22"/>
        <v>4</v>
      </c>
      <c r="O189" s="20">
        <f t="shared" si="23"/>
        <v>505.15153700000002</v>
      </c>
      <c r="P189" s="2">
        <v>156</v>
      </c>
      <c r="Q189" s="5">
        <v>128</v>
      </c>
      <c r="R189" s="5">
        <v>124</v>
      </c>
      <c r="S189" s="5">
        <v>97</v>
      </c>
      <c r="T189" s="5"/>
      <c r="U189" s="5"/>
      <c r="X189" s="7"/>
      <c r="Y189" s="7"/>
      <c r="Z189" s="7"/>
      <c r="AA189" s="7"/>
    </row>
    <row r="190" spans="1:27">
      <c r="A190" s="2">
        <v>12</v>
      </c>
      <c r="B190" s="2" t="s">
        <v>337</v>
      </c>
      <c r="C190" s="5" t="s">
        <v>19</v>
      </c>
      <c r="D190" s="5">
        <v>118</v>
      </c>
      <c r="E190" s="5">
        <v>107</v>
      </c>
      <c r="F190" s="5">
        <v>136</v>
      </c>
      <c r="G190" s="5">
        <v>116</v>
      </c>
      <c r="H190" s="5">
        <v>116</v>
      </c>
      <c r="J190" s="5">
        <f t="shared" si="20"/>
        <v>486</v>
      </c>
      <c r="K190" s="5"/>
      <c r="L190" s="5"/>
      <c r="M190" s="19">
        <f t="shared" si="21"/>
        <v>485.98129999999998</v>
      </c>
      <c r="N190" s="2">
        <f t="shared" si="22"/>
        <v>5</v>
      </c>
      <c r="O190" s="20">
        <f t="shared" si="23"/>
        <v>486.13038670000003</v>
      </c>
      <c r="P190" s="5">
        <v>136</v>
      </c>
      <c r="Q190" s="5">
        <v>118</v>
      </c>
      <c r="R190" s="5">
        <v>116</v>
      </c>
      <c r="S190" s="5">
        <v>116</v>
      </c>
      <c r="T190" s="5">
        <v>107</v>
      </c>
      <c r="X190" s="7"/>
      <c r="Y190" s="7"/>
      <c r="Z190" s="7"/>
      <c r="AA190" s="7"/>
    </row>
    <row r="191" spans="1:27">
      <c r="A191" s="2">
        <v>13</v>
      </c>
      <c r="B191" s="2" t="s">
        <v>107</v>
      </c>
      <c r="C191" s="5" t="s">
        <v>22</v>
      </c>
      <c r="D191" s="5"/>
      <c r="E191" s="5">
        <v>116</v>
      </c>
      <c r="F191" s="5"/>
      <c r="G191" s="5">
        <v>108</v>
      </c>
      <c r="H191" s="5">
        <v>117</v>
      </c>
      <c r="I191" s="2">
        <v>144</v>
      </c>
      <c r="J191" s="5">
        <f t="shared" si="20"/>
        <v>485</v>
      </c>
      <c r="K191" s="5"/>
      <c r="L191" s="5"/>
      <c r="M191" s="19">
        <f t="shared" si="21"/>
        <v>484.9812</v>
      </c>
      <c r="N191" s="2">
        <f t="shared" si="22"/>
        <v>4</v>
      </c>
      <c r="O191" s="20">
        <f t="shared" si="23"/>
        <v>485.13816800000006</v>
      </c>
      <c r="P191" s="2">
        <v>144</v>
      </c>
      <c r="Q191" s="5">
        <v>117</v>
      </c>
      <c r="R191" s="5">
        <v>116</v>
      </c>
      <c r="S191" s="5">
        <v>108</v>
      </c>
      <c r="T191" s="5"/>
      <c r="U191" s="5"/>
      <c r="X191" s="7"/>
      <c r="Y191" s="7"/>
      <c r="Z191" s="7"/>
      <c r="AA191" s="7"/>
    </row>
    <row r="192" spans="1:27">
      <c r="A192" s="2">
        <v>14</v>
      </c>
      <c r="B192" s="2" t="s">
        <v>61</v>
      </c>
      <c r="C192" s="5" t="s">
        <v>29</v>
      </c>
      <c r="D192" s="5"/>
      <c r="E192" s="5"/>
      <c r="F192" s="5"/>
      <c r="G192" s="5">
        <v>138</v>
      </c>
      <c r="H192" s="5">
        <v>168</v>
      </c>
      <c r="I192" s="2">
        <v>176</v>
      </c>
      <c r="J192" s="5">
        <f t="shared" si="20"/>
        <v>482</v>
      </c>
      <c r="K192" s="5"/>
      <c r="L192" s="5"/>
      <c r="M192" s="19">
        <f t="shared" si="21"/>
        <v>481.98110000000003</v>
      </c>
      <c r="N192" s="2">
        <f t="shared" si="22"/>
        <v>3</v>
      </c>
      <c r="O192" s="20">
        <f t="shared" si="23"/>
        <v>482.17527999999999</v>
      </c>
      <c r="P192" s="2">
        <v>176</v>
      </c>
      <c r="Q192" s="5">
        <v>168</v>
      </c>
      <c r="R192" s="5">
        <v>138</v>
      </c>
      <c r="S192" s="5"/>
      <c r="T192" s="5"/>
      <c r="U192" s="5"/>
      <c r="X192" s="7"/>
      <c r="Y192" s="7"/>
      <c r="Z192" s="7"/>
      <c r="AA192" s="7"/>
    </row>
    <row r="193" spans="1:27">
      <c r="A193" s="2">
        <v>15</v>
      </c>
      <c r="B193" s="2" t="s">
        <v>286</v>
      </c>
      <c r="C193" s="5" t="s">
        <v>39</v>
      </c>
      <c r="D193" s="5">
        <v>107</v>
      </c>
      <c r="E193" s="5">
        <v>86</v>
      </c>
      <c r="F193" s="5">
        <v>111</v>
      </c>
      <c r="G193" s="5">
        <v>98</v>
      </c>
      <c r="H193" s="5">
        <v>118</v>
      </c>
      <c r="J193" s="5">
        <f t="shared" si="20"/>
        <v>434</v>
      </c>
      <c r="K193" s="5"/>
      <c r="L193" s="5"/>
      <c r="M193" s="19">
        <f t="shared" si="21"/>
        <v>433.98099999999999</v>
      </c>
      <c r="N193" s="2">
        <f t="shared" si="22"/>
        <v>5</v>
      </c>
      <c r="O193" s="20">
        <f t="shared" si="23"/>
        <v>434.1112766</v>
      </c>
      <c r="P193" s="5">
        <v>118</v>
      </c>
      <c r="Q193" s="5">
        <v>111</v>
      </c>
      <c r="R193" s="5">
        <v>107</v>
      </c>
      <c r="S193" s="5">
        <v>98</v>
      </c>
      <c r="T193" s="5">
        <v>86</v>
      </c>
      <c r="X193" s="7"/>
      <c r="Y193" s="7"/>
      <c r="Z193" s="7"/>
      <c r="AA193" s="7"/>
    </row>
    <row r="194" spans="1:27">
      <c r="A194" s="2">
        <v>16</v>
      </c>
      <c r="B194" s="2" t="s">
        <v>117</v>
      </c>
      <c r="C194" s="5" t="s">
        <v>481</v>
      </c>
      <c r="D194" s="5">
        <v>102</v>
      </c>
      <c r="E194" s="5"/>
      <c r="F194" s="5">
        <v>98</v>
      </c>
      <c r="G194" s="5">
        <v>73</v>
      </c>
      <c r="H194" s="5"/>
      <c r="I194" s="2">
        <v>138</v>
      </c>
      <c r="J194" s="5">
        <f t="shared" si="20"/>
        <v>411</v>
      </c>
      <c r="K194" s="5"/>
      <c r="L194" s="5"/>
      <c r="M194" s="19">
        <f t="shared" si="21"/>
        <v>410.98090000000002</v>
      </c>
      <c r="N194" s="2">
        <f t="shared" si="22"/>
        <v>4</v>
      </c>
      <c r="O194" s="20">
        <f t="shared" si="23"/>
        <v>411.13015300000001</v>
      </c>
      <c r="P194" s="2">
        <v>138</v>
      </c>
      <c r="Q194" s="5">
        <v>102</v>
      </c>
      <c r="R194" s="5">
        <v>98</v>
      </c>
      <c r="S194" s="5">
        <v>73</v>
      </c>
      <c r="T194" s="5"/>
      <c r="U194" s="5"/>
      <c r="X194" s="7"/>
      <c r="Y194" s="7"/>
      <c r="Z194" s="7"/>
      <c r="AA194" s="7"/>
    </row>
    <row r="195" spans="1:27">
      <c r="A195" s="2">
        <v>17</v>
      </c>
      <c r="B195" s="2" t="s">
        <v>554</v>
      </c>
      <c r="C195" s="5" t="s">
        <v>29</v>
      </c>
      <c r="D195" s="5"/>
      <c r="E195" s="5"/>
      <c r="F195" s="5">
        <v>198</v>
      </c>
      <c r="G195" s="5">
        <v>199</v>
      </c>
      <c r="H195" s="5"/>
      <c r="J195" s="5">
        <f t="shared" si="20"/>
        <v>397</v>
      </c>
      <c r="K195" s="5"/>
      <c r="L195" s="5"/>
      <c r="M195" s="19">
        <f t="shared" si="21"/>
        <v>396.98079999999999</v>
      </c>
      <c r="N195" s="2">
        <f t="shared" si="22"/>
        <v>2</v>
      </c>
      <c r="O195" s="20">
        <f t="shared" si="23"/>
        <v>397.19959999999998</v>
      </c>
      <c r="P195" s="5">
        <v>199</v>
      </c>
      <c r="Q195" s="5">
        <v>198</v>
      </c>
      <c r="R195" s="5"/>
      <c r="S195" s="5"/>
      <c r="T195" s="5"/>
      <c r="X195" s="7"/>
      <c r="Y195" s="7"/>
      <c r="Z195" s="7"/>
      <c r="AA195" s="7"/>
    </row>
    <row r="196" spans="1:27">
      <c r="A196" s="2">
        <v>18</v>
      </c>
      <c r="B196" s="2" t="s">
        <v>261</v>
      </c>
      <c r="C196" s="5" t="s">
        <v>39</v>
      </c>
      <c r="D196" s="5"/>
      <c r="E196" s="5">
        <v>119</v>
      </c>
      <c r="F196" s="5">
        <v>139</v>
      </c>
      <c r="G196" s="5">
        <v>135</v>
      </c>
      <c r="H196" s="5"/>
      <c r="J196" s="5">
        <f t="shared" si="20"/>
        <v>393</v>
      </c>
      <c r="K196" s="5"/>
      <c r="L196" s="5"/>
      <c r="M196" s="19">
        <f t="shared" si="21"/>
        <v>392.98070000000001</v>
      </c>
      <c r="N196" s="2">
        <f t="shared" si="22"/>
        <v>3</v>
      </c>
      <c r="O196" s="20">
        <f t="shared" si="23"/>
        <v>393.13439000000005</v>
      </c>
      <c r="P196" s="5">
        <v>139</v>
      </c>
      <c r="Q196" s="5">
        <v>135</v>
      </c>
      <c r="R196" s="5">
        <v>119</v>
      </c>
      <c r="S196" s="5"/>
      <c r="T196" s="5"/>
      <c r="X196" s="7"/>
      <c r="Y196" s="7"/>
      <c r="Z196" s="7"/>
      <c r="AA196" s="7"/>
    </row>
    <row r="197" spans="1:27">
      <c r="A197" s="2">
        <v>19</v>
      </c>
      <c r="B197" s="2" t="s">
        <v>173</v>
      </c>
      <c r="C197" s="5" t="s">
        <v>174</v>
      </c>
      <c r="D197" s="5">
        <v>73</v>
      </c>
      <c r="E197" s="5">
        <v>26</v>
      </c>
      <c r="F197" s="5">
        <v>59</v>
      </c>
      <c r="G197" s="5">
        <v>50</v>
      </c>
      <c r="H197" s="5">
        <v>92</v>
      </c>
      <c r="I197" s="2">
        <v>113</v>
      </c>
      <c r="J197" s="5">
        <f t="shared" si="20"/>
        <v>337</v>
      </c>
      <c r="K197" s="5"/>
      <c r="L197" s="5"/>
      <c r="M197" s="19">
        <f t="shared" si="21"/>
        <v>336.98059999999998</v>
      </c>
      <c r="N197" s="2">
        <f t="shared" si="22"/>
        <v>6</v>
      </c>
      <c r="O197" s="20">
        <f t="shared" si="23"/>
        <v>337.10359425999997</v>
      </c>
      <c r="P197" s="2">
        <v>113</v>
      </c>
      <c r="Q197" s="5">
        <v>92</v>
      </c>
      <c r="R197" s="5">
        <v>73</v>
      </c>
      <c r="S197" s="5">
        <v>59</v>
      </c>
      <c r="T197" s="5">
        <v>50</v>
      </c>
      <c r="U197" s="5">
        <v>26</v>
      </c>
      <c r="X197" s="7"/>
      <c r="Y197" s="7"/>
      <c r="Z197" s="7"/>
      <c r="AA197" s="7"/>
    </row>
    <row r="198" spans="1:27">
      <c r="A198" s="2">
        <v>20</v>
      </c>
      <c r="B198" s="2" t="s">
        <v>192</v>
      </c>
      <c r="C198" s="5" t="s">
        <v>22</v>
      </c>
      <c r="D198" s="5">
        <v>65</v>
      </c>
      <c r="E198" s="5"/>
      <c r="F198" s="5">
        <v>63</v>
      </c>
      <c r="G198" s="5">
        <v>68</v>
      </c>
      <c r="H198" s="5">
        <v>90</v>
      </c>
      <c r="I198" s="2">
        <v>106</v>
      </c>
      <c r="J198" s="5">
        <f t="shared" si="20"/>
        <v>329</v>
      </c>
      <c r="K198" s="5"/>
      <c r="L198" s="5"/>
      <c r="M198" s="19">
        <f t="shared" si="21"/>
        <v>328.98050000000001</v>
      </c>
      <c r="N198" s="2">
        <f t="shared" si="22"/>
        <v>5</v>
      </c>
      <c r="O198" s="20">
        <f t="shared" si="23"/>
        <v>329.09625130000001</v>
      </c>
      <c r="P198" s="2">
        <v>106</v>
      </c>
      <c r="Q198" s="5">
        <v>90</v>
      </c>
      <c r="R198" s="5">
        <v>68</v>
      </c>
      <c r="S198" s="5">
        <v>65</v>
      </c>
      <c r="T198" s="5">
        <v>63</v>
      </c>
      <c r="U198" s="5"/>
      <c r="X198" s="7"/>
      <c r="Y198" s="7"/>
      <c r="Z198" s="7"/>
      <c r="AA198" s="7"/>
    </row>
    <row r="199" spans="1:27">
      <c r="A199" s="2">
        <v>21</v>
      </c>
      <c r="B199" s="2" t="s">
        <v>147</v>
      </c>
      <c r="C199" s="5" t="s">
        <v>34</v>
      </c>
      <c r="D199" s="5"/>
      <c r="E199" s="5"/>
      <c r="F199" s="5"/>
      <c r="G199" s="5">
        <v>75</v>
      </c>
      <c r="H199" s="5">
        <v>103</v>
      </c>
      <c r="I199" s="2">
        <v>124</v>
      </c>
      <c r="J199" s="5">
        <f t="shared" si="20"/>
        <v>302</v>
      </c>
      <c r="K199" s="5"/>
      <c r="L199" s="5"/>
      <c r="M199" s="19">
        <f t="shared" si="21"/>
        <v>301.98039999999997</v>
      </c>
      <c r="N199" s="2">
        <f t="shared" si="22"/>
        <v>3</v>
      </c>
      <c r="O199" s="20">
        <f t="shared" si="23"/>
        <v>302.11544999999995</v>
      </c>
      <c r="P199" s="2">
        <v>124</v>
      </c>
      <c r="Q199" s="5">
        <v>103</v>
      </c>
      <c r="R199" s="5">
        <v>75</v>
      </c>
      <c r="S199" s="5"/>
      <c r="T199" s="5"/>
      <c r="U199" s="5"/>
      <c r="X199" s="7"/>
      <c r="Y199" s="7"/>
      <c r="Z199" s="7"/>
      <c r="AA199" s="7"/>
    </row>
    <row r="200" spans="1:27">
      <c r="A200" s="2">
        <v>22</v>
      </c>
      <c r="B200" s="2" t="s">
        <v>254</v>
      </c>
      <c r="C200" s="5" t="s">
        <v>22</v>
      </c>
      <c r="D200" s="5">
        <v>92</v>
      </c>
      <c r="E200" s="5"/>
      <c r="F200" s="5">
        <v>92</v>
      </c>
      <c r="G200" s="5"/>
      <c r="H200" s="5">
        <v>105</v>
      </c>
      <c r="J200" s="5">
        <f t="shared" si="20"/>
        <v>289</v>
      </c>
      <c r="K200" s="5"/>
      <c r="L200" s="5"/>
      <c r="M200" s="19">
        <f t="shared" si="21"/>
        <v>288.9803</v>
      </c>
      <c r="N200" s="2">
        <f t="shared" si="22"/>
        <v>3</v>
      </c>
      <c r="O200" s="20">
        <f t="shared" si="23"/>
        <v>289.09542000000005</v>
      </c>
      <c r="P200" s="5">
        <v>105</v>
      </c>
      <c r="Q200" s="5">
        <v>92</v>
      </c>
      <c r="R200" s="5">
        <v>92</v>
      </c>
      <c r="S200" s="5"/>
      <c r="T200" s="5"/>
      <c r="X200" s="7"/>
      <c r="Y200" s="7"/>
      <c r="Z200" s="7"/>
      <c r="AA200" s="7"/>
    </row>
    <row r="201" spans="1:27">
      <c r="A201" s="2">
        <v>23</v>
      </c>
      <c r="B201" s="2" t="s">
        <v>346</v>
      </c>
      <c r="C201" s="5" t="s">
        <v>19</v>
      </c>
      <c r="D201" s="5">
        <v>100</v>
      </c>
      <c r="E201" s="5">
        <v>75</v>
      </c>
      <c r="F201" s="5"/>
      <c r="G201" s="5"/>
      <c r="H201" s="5">
        <v>109</v>
      </c>
      <c r="J201" s="5">
        <f t="shared" si="20"/>
        <v>284</v>
      </c>
      <c r="K201" s="5"/>
      <c r="L201" s="5"/>
      <c r="M201" s="19">
        <f t="shared" si="21"/>
        <v>283.98020000000002</v>
      </c>
      <c r="N201" s="2">
        <f t="shared" si="22"/>
        <v>3</v>
      </c>
      <c r="O201" s="20">
        <f t="shared" si="23"/>
        <v>284.09994999999998</v>
      </c>
      <c r="P201" s="5">
        <v>109</v>
      </c>
      <c r="Q201" s="5">
        <v>100</v>
      </c>
      <c r="R201" s="5">
        <v>75</v>
      </c>
      <c r="S201" s="5"/>
      <c r="T201" s="5"/>
      <c r="X201" s="7"/>
      <c r="Y201" s="7"/>
      <c r="Z201" s="7"/>
      <c r="AA201" s="7"/>
    </row>
    <row r="202" spans="1:27">
      <c r="A202" s="2">
        <v>24</v>
      </c>
      <c r="B202" s="2" t="s">
        <v>122</v>
      </c>
      <c r="C202" s="5" t="s">
        <v>502</v>
      </c>
      <c r="D202" s="5"/>
      <c r="E202" s="5">
        <v>64</v>
      </c>
      <c r="F202" s="5"/>
      <c r="G202" s="5">
        <v>81</v>
      </c>
      <c r="H202" s="5"/>
      <c r="I202" s="2">
        <v>134</v>
      </c>
      <c r="J202" s="5">
        <f t="shared" si="20"/>
        <v>279</v>
      </c>
      <c r="K202" s="5"/>
      <c r="L202" s="5"/>
      <c r="M202" s="19">
        <f t="shared" si="21"/>
        <v>278.98009999999999</v>
      </c>
      <c r="N202" s="2">
        <f t="shared" si="22"/>
        <v>3</v>
      </c>
      <c r="O202" s="20">
        <f t="shared" si="23"/>
        <v>279.12284</v>
      </c>
      <c r="P202" s="2">
        <v>134</v>
      </c>
      <c r="Q202" s="5">
        <v>81</v>
      </c>
      <c r="R202" s="5">
        <v>64</v>
      </c>
      <c r="S202" s="5"/>
      <c r="T202" s="5"/>
      <c r="U202" s="5"/>
      <c r="X202" s="7"/>
      <c r="Y202" s="7"/>
      <c r="Z202" s="7"/>
      <c r="AA202" s="7"/>
    </row>
    <row r="203" spans="1:27">
      <c r="A203" s="2">
        <v>25</v>
      </c>
      <c r="B203" s="2" t="s">
        <v>555</v>
      </c>
      <c r="C203" s="5" t="s">
        <v>15</v>
      </c>
      <c r="D203" s="5">
        <v>143</v>
      </c>
      <c r="E203" s="5">
        <v>121</v>
      </c>
      <c r="F203" s="5"/>
      <c r="G203" s="5"/>
      <c r="H203" s="5"/>
      <c r="J203" s="5">
        <f t="shared" si="20"/>
        <v>264</v>
      </c>
      <c r="K203" s="5"/>
      <c r="L203" s="5"/>
      <c r="M203" s="19">
        <f t="shared" si="21"/>
        <v>263.98</v>
      </c>
      <c r="N203" s="2">
        <f t="shared" si="22"/>
        <v>2</v>
      </c>
      <c r="O203" s="20">
        <f t="shared" si="23"/>
        <v>264.13509999999997</v>
      </c>
      <c r="P203" s="5">
        <v>143</v>
      </c>
      <c r="Q203" s="5">
        <v>121</v>
      </c>
      <c r="R203" s="5"/>
      <c r="S203" s="5"/>
      <c r="T203" s="5"/>
      <c r="X203" s="7"/>
      <c r="Y203" s="7"/>
      <c r="Z203" s="7"/>
      <c r="AA203" s="7"/>
    </row>
    <row r="204" spans="1:27">
      <c r="A204" s="2">
        <v>26</v>
      </c>
      <c r="B204" s="2" t="s">
        <v>219</v>
      </c>
      <c r="C204" s="5" t="s">
        <v>481</v>
      </c>
      <c r="D204" s="5">
        <v>39</v>
      </c>
      <c r="E204" s="5"/>
      <c r="F204" s="5">
        <v>37</v>
      </c>
      <c r="G204" s="5">
        <v>22</v>
      </c>
      <c r="H204" s="5">
        <v>61</v>
      </c>
      <c r="I204" s="2">
        <v>98</v>
      </c>
      <c r="J204" s="5">
        <f t="shared" si="20"/>
        <v>235</v>
      </c>
      <c r="K204" s="5"/>
      <c r="L204" s="5"/>
      <c r="M204" s="19">
        <f t="shared" si="21"/>
        <v>234.97989999999999</v>
      </c>
      <c r="N204" s="2">
        <f t="shared" si="22"/>
        <v>5</v>
      </c>
      <c r="O204" s="20">
        <f t="shared" si="23"/>
        <v>235.08442920000002</v>
      </c>
      <c r="P204" s="2">
        <v>98</v>
      </c>
      <c r="Q204" s="5">
        <v>61</v>
      </c>
      <c r="R204" s="5">
        <v>39</v>
      </c>
      <c r="S204" s="5">
        <v>37</v>
      </c>
      <c r="T204" s="5">
        <v>22</v>
      </c>
      <c r="U204" s="5"/>
      <c r="X204" s="7"/>
      <c r="Y204" s="7"/>
      <c r="Z204" s="7"/>
      <c r="AA204" s="7"/>
    </row>
    <row r="205" spans="1:27">
      <c r="A205" s="2">
        <v>27</v>
      </c>
      <c r="B205" s="2" t="s">
        <v>422</v>
      </c>
      <c r="C205" s="5" t="s">
        <v>36</v>
      </c>
      <c r="D205" s="5">
        <v>62</v>
      </c>
      <c r="E205" s="5">
        <v>172</v>
      </c>
      <c r="F205" s="5"/>
      <c r="G205" s="5"/>
      <c r="H205" s="5"/>
      <c r="J205" s="5">
        <f t="shared" si="20"/>
        <v>234</v>
      </c>
      <c r="K205" s="5"/>
      <c r="L205" s="5"/>
      <c r="M205" s="19">
        <f t="shared" si="21"/>
        <v>233.97980000000001</v>
      </c>
      <c r="N205" s="2">
        <f t="shared" si="22"/>
        <v>2</v>
      </c>
      <c r="O205" s="20">
        <f t="shared" si="23"/>
        <v>234.15800000000002</v>
      </c>
      <c r="P205" s="5">
        <v>172</v>
      </c>
      <c r="Q205" s="5">
        <v>62</v>
      </c>
      <c r="R205" s="5"/>
      <c r="S205" s="5"/>
      <c r="T205" s="5"/>
      <c r="X205" s="7"/>
      <c r="Y205" s="7"/>
      <c r="Z205" s="7"/>
      <c r="AA205" s="7"/>
    </row>
    <row r="206" spans="1:27">
      <c r="A206" s="2">
        <v>28</v>
      </c>
      <c r="B206" s="2" t="s">
        <v>556</v>
      </c>
      <c r="C206" s="5" t="s">
        <v>34</v>
      </c>
      <c r="D206" s="5"/>
      <c r="E206" s="5">
        <v>91</v>
      </c>
      <c r="F206" s="5"/>
      <c r="G206" s="5">
        <v>24</v>
      </c>
      <c r="H206" s="5">
        <v>115</v>
      </c>
      <c r="J206" s="5">
        <f t="shared" si="20"/>
        <v>230</v>
      </c>
      <c r="K206" s="5"/>
      <c r="L206" s="5"/>
      <c r="M206" s="19">
        <f t="shared" si="21"/>
        <v>229.97970000000001</v>
      </c>
      <c r="N206" s="2">
        <f t="shared" si="22"/>
        <v>3</v>
      </c>
      <c r="O206" s="20">
        <f t="shared" si="23"/>
        <v>230.10404</v>
      </c>
      <c r="P206" s="5">
        <v>115</v>
      </c>
      <c r="Q206" s="5">
        <v>91</v>
      </c>
      <c r="R206" s="5">
        <v>24</v>
      </c>
      <c r="S206" s="5"/>
      <c r="T206" s="5"/>
      <c r="X206" s="7"/>
      <c r="Y206" s="7"/>
      <c r="Z206" s="7"/>
      <c r="AA206" s="7"/>
    </row>
    <row r="207" spans="1:27">
      <c r="A207" s="2">
        <v>29</v>
      </c>
      <c r="B207" s="2" t="s">
        <v>393</v>
      </c>
      <c r="C207" s="5" t="s">
        <v>11</v>
      </c>
      <c r="D207" s="5"/>
      <c r="E207" s="5"/>
      <c r="F207" s="5">
        <v>107</v>
      </c>
      <c r="G207" s="5"/>
      <c r="H207" s="5">
        <v>121</v>
      </c>
      <c r="J207" s="5">
        <f t="shared" si="20"/>
        <v>228</v>
      </c>
      <c r="K207" s="5"/>
      <c r="L207" s="5"/>
      <c r="M207" s="19">
        <f t="shared" si="21"/>
        <v>227.9796</v>
      </c>
      <c r="N207" s="2">
        <f t="shared" si="22"/>
        <v>2</v>
      </c>
      <c r="O207" s="20">
        <f t="shared" si="23"/>
        <v>228.11130000000003</v>
      </c>
      <c r="P207" s="5">
        <v>121</v>
      </c>
      <c r="Q207" s="5">
        <v>107</v>
      </c>
      <c r="R207" s="5"/>
      <c r="S207" s="5"/>
      <c r="T207" s="5"/>
      <c r="X207" s="7"/>
      <c r="Y207" s="7"/>
      <c r="Z207" s="7"/>
      <c r="AA207" s="7"/>
    </row>
    <row r="208" spans="1:27">
      <c r="A208" s="2">
        <v>30</v>
      </c>
      <c r="B208" s="2" t="s">
        <v>557</v>
      </c>
      <c r="C208" s="5" t="s">
        <v>39</v>
      </c>
      <c r="D208" s="5">
        <v>88</v>
      </c>
      <c r="E208" s="5">
        <v>50</v>
      </c>
      <c r="F208" s="5"/>
      <c r="G208" s="5">
        <v>79</v>
      </c>
      <c r="H208" s="5"/>
      <c r="J208" s="5">
        <f t="shared" si="20"/>
        <v>217</v>
      </c>
      <c r="K208" s="5"/>
      <c r="L208" s="5"/>
      <c r="M208" s="19">
        <f t="shared" si="21"/>
        <v>216.9795</v>
      </c>
      <c r="N208" s="2">
        <f t="shared" si="22"/>
        <v>3</v>
      </c>
      <c r="O208" s="20">
        <f t="shared" si="23"/>
        <v>217.07589999999999</v>
      </c>
      <c r="P208" s="5">
        <v>88</v>
      </c>
      <c r="Q208" s="5">
        <v>79</v>
      </c>
      <c r="R208" s="5">
        <v>50</v>
      </c>
      <c r="S208" s="5"/>
      <c r="T208" s="5"/>
      <c r="X208" s="7"/>
      <c r="Y208" s="7"/>
      <c r="Z208" s="7"/>
      <c r="AA208" s="7"/>
    </row>
    <row r="209" spans="1:27">
      <c r="A209" s="2">
        <v>31</v>
      </c>
      <c r="B209" s="2" t="s">
        <v>443</v>
      </c>
      <c r="C209" s="5" t="s">
        <v>34</v>
      </c>
      <c r="D209" s="5"/>
      <c r="E209" s="5"/>
      <c r="F209" s="5">
        <v>104</v>
      </c>
      <c r="G209" s="5"/>
      <c r="H209" s="5">
        <v>111</v>
      </c>
      <c r="J209" s="5">
        <f t="shared" si="20"/>
        <v>215</v>
      </c>
      <c r="K209" s="5"/>
      <c r="L209" s="5"/>
      <c r="M209" s="19">
        <f t="shared" si="21"/>
        <v>214.9794</v>
      </c>
      <c r="N209" s="2">
        <f t="shared" si="22"/>
        <v>2</v>
      </c>
      <c r="O209" s="20">
        <f t="shared" si="23"/>
        <v>215.10079999999999</v>
      </c>
      <c r="P209" s="5">
        <v>111</v>
      </c>
      <c r="Q209" s="5">
        <v>104</v>
      </c>
      <c r="R209" s="5"/>
      <c r="S209" s="5"/>
      <c r="T209" s="5"/>
      <c r="X209" s="7"/>
      <c r="Y209" s="7"/>
      <c r="Z209" s="7"/>
      <c r="AA209" s="7"/>
    </row>
    <row r="210" spans="1:27">
      <c r="A210" s="2">
        <v>32</v>
      </c>
      <c r="B210" s="2" t="s">
        <v>210</v>
      </c>
      <c r="C210" s="5" t="s">
        <v>34</v>
      </c>
      <c r="D210" s="5"/>
      <c r="E210" s="5"/>
      <c r="F210" s="5"/>
      <c r="G210" s="5">
        <v>26</v>
      </c>
      <c r="H210" s="5">
        <v>64</v>
      </c>
      <c r="I210" s="2">
        <v>101</v>
      </c>
      <c r="J210" s="5">
        <f t="shared" si="20"/>
        <v>191</v>
      </c>
      <c r="K210" s="5"/>
      <c r="L210" s="5"/>
      <c r="M210" s="19">
        <f t="shared" si="21"/>
        <v>190.97929999999999</v>
      </c>
      <c r="N210" s="2">
        <f t="shared" si="22"/>
        <v>3</v>
      </c>
      <c r="O210" s="20">
        <f t="shared" si="23"/>
        <v>191.08696</v>
      </c>
      <c r="P210" s="2">
        <v>101</v>
      </c>
      <c r="Q210" s="5">
        <v>64</v>
      </c>
      <c r="R210" s="5">
        <v>26</v>
      </c>
      <c r="S210" s="5"/>
      <c r="T210" s="5"/>
      <c r="U210" s="5"/>
      <c r="X210" s="7"/>
      <c r="Y210" s="7"/>
      <c r="Z210" s="7"/>
      <c r="AA210" s="7"/>
    </row>
    <row r="211" spans="1:27">
      <c r="A211" s="2">
        <v>33</v>
      </c>
      <c r="B211" s="2" t="s">
        <v>227</v>
      </c>
      <c r="C211" s="5" t="s">
        <v>481</v>
      </c>
      <c r="D211" s="5"/>
      <c r="E211" s="5">
        <v>4</v>
      </c>
      <c r="F211" s="5"/>
      <c r="G211" s="5">
        <v>27</v>
      </c>
      <c r="H211" s="5">
        <v>62</v>
      </c>
      <c r="I211" s="2">
        <v>94</v>
      </c>
      <c r="J211" s="5">
        <f t="shared" si="20"/>
        <v>187</v>
      </c>
      <c r="K211" s="5"/>
      <c r="L211" s="5"/>
      <c r="M211" s="19">
        <f t="shared" si="21"/>
        <v>186.97919999999999</v>
      </c>
      <c r="N211" s="2">
        <f t="shared" si="22"/>
        <v>4</v>
      </c>
      <c r="O211" s="20">
        <f t="shared" si="23"/>
        <v>187.07967399999998</v>
      </c>
      <c r="P211" s="2">
        <v>94</v>
      </c>
      <c r="Q211" s="5">
        <v>62</v>
      </c>
      <c r="R211" s="5">
        <v>27</v>
      </c>
      <c r="S211" s="5">
        <v>4</v>
      </c>
      <c r="T211" s="5"/>
      <c r="U211" s="5"/>
      <c r="X211" s="7"/>
      <c r="Y211" s="7"/>
      <c r="Z211" s="7"/>
      <c r="AA211" s="7"/>
    </row>
    <row r="212" spans="1:27">
      <c r="A212" s="2">
        <v>34</v>
      </c>
      <c r="B212" s="2" t="s">
        <v>558</v>
      </c>
      <c r="C212" s="5" t="s">
        <v>29</v>
      </c>
      <c r="D212" s="5"/>
      <c r="E212" s="5"/>
      <c r="F212" s="5"/>
      <c r="G212" s="5">
        <v>176</v>
      </c>
      <c r="H212" s="5"/>
      <c r="J212" s="5">
        <f t="shared" si="20"/>
        <v>176</v>
      </c>
      <c r="K212" s="5"/>
      <c r="L212" s="5"/>
      <c r="M212" s="19">
        <f t="shared" si="21"/>
        <v>175.97909999999999</v>
      </c>
      <c r="N212" s="2">
        <f t="shared" si="22"/>
        <v>1</v>
      </c>
      <c r="O212" s="20">
        <f t="shared" si="23"/>
        <v>176.15509999999998</v>
      </c>
      <c r="P212" s="5">
        <v>176</v>
      </c>
      <c r="Q212" s="5"/>
      <c r="R212" s="5"/>
      <c r="S212" s="5"/>
      <c r="T212" s="5"/>
      <c r="X212" s="7"/>
      <c r="Y212" s="7"/>
      <c r="Z212" s="7"/>
      <c r="AA212" s="7"/>
    </row>
    <row r="213" spans="1:27">
      <c r="A213" s="2">
        <v>35</v>
      </c>
      <c r="B213" s="2" t="s">
        <v>378</v>
      </c>
      <c r="C213" s="5" t="s">
        <v>11</v>
      </c>
      <c r="D213" s="5">
        <v>45</v>
      </c>
      <c r="E213" s="5">
        <v>8</v>
      </c>
      <c r="F213" s="5"/>
      <c r="G213" s="5">
        <v>31</v>
      </c>
      <c r="H213" s="5">
        <v>67</v>
      </c>
      <c r="J213" s="5">
        <f t="shared" si="20"/>
        <v>151</v>
      </c>
      <c r="K213" s="5"/>
      <c r="L213" s="5"/>
      <c r="M213" s="19">
        <f t="shared" si="21"/>
        <v>150.97900000000001</v>
      </c>
      <c r="N213" s="2">
        <f t="shared" si="22"/>
        <v>4</v>
      </c>
      <c r="O213" s="20">
        <f t="shared" si="23"/>
        <v>151.05081800000005</v>
      </c>
      <c r="P213" s="5">
        <v>67</v>
      </c>
      <c r="Q213" s="5">
        <v>45</v>
      </c>
      <c r="R213" s="5">
        <v>31</v>
      </c>
      <c r="S213" s="5">
        <v>8</v>
      </c>
      <c r="T213" s="5"/>
      <c r="X213" s="7"/>
      <c r="Y213" s="7"/>
      <c r="Z213" s="7"/>
      <c r="AA213" s="7"/>
    </row>
    <row r="214" spans="1:27">
      <c r="A214" s="2">
        <v>36</v>
      </c>
      <c r="B214" s="2" t="s">
        <v>559</v>
      </c>
      <c r="C214" s="5" t="s">
        <v>39</v>
      </c>
      <c r="D214" s="5"/>
      <c r="E214" s="5"/>
      <c r="F214" s="5"/>
      <c r="G214" s="5"/>
      <c r="H214" s="5">
        <v>144</v>
      </c>
      <c r="J214" s="5">
        <f t="shared" si="20"/>
        <v>144</v>
      </c>
      <c r="K214" s="5"/>
      <c r="L214" s="5"/>
      <c r="M214" s="19">
        <f t="shared" si="21"/>
        <v>143.97890000000001</v>
      </c>
      <c r="N214" s="2">
        <f t="shared" si="22"/>
        <v>1</v>
      </c>
      <c r="O214" s="20">
        <f t="shared" si="23"/>
        <v>144.12290000000002</v>
      </c>
      <c r="P214" s="5">
        <v>144</v>
      </c>
      <c r="Q214" s="5"/>
      <c r="R214" s="5"/>
      <c r="S214" s="5"/>
      <c r="T214" s="5"/>
      <c r="X214" s="7"/>
      <c r="Y214" s="7"/>
      <c r="Z214" s="7"/>
      <c r="AA214" s="7"/>
    </row>
    <row r="215" spans="1:27">
      <c r="A215" s="2">
        <v>37</v>
      </c>
      <c r="B215" s="2" t="s">
        <v>560</v>
      </c>
      <c r="C215" s="5" t="s">
        <v>83</v>
      </c>
      <c r="D215" s="5"/>
      <c r="E215" s="5">
        <v>143</v>
      </c>
      <c r="F215" s="5"/>
      <c r="G215" s="5"/>
      <c r="H215" s="5"/>
      <c r="J215" s="5">
        <f t="shared" si="20"/>
        <v>143</v>
      </c>
      <c r="K215" s="5"/>
      <c r="L215" s="5"/>
      <c r="M215" s="19">
        <f t="shared" si="21"/>
        <v>142.97880000000001</v>
      </c>
      <c r="N215" s="2">
        <f t="shared" si="22"/>
        <v>1</v>
      </c>
      <c r="O215" s="20">
        <f t="shared" si="23"/>
        <v>143.12180000000001</v>
      </c>
      <c r="P215" s="5">
        <v>143</v>
      </c>
      <c r="Q215" s="5"/>
      <c r="R215" s="5"/>
      <c r="S215" s="5"/>
      <c r="T215" s="5"/>
      <c r="X215" s="7"/>
      <c r="Y215" s="7"/>
      <c r="Z215" s="7"/>
      <c r="AA215" s="7"/>
    </row>
    <row r="216" spans="1:27">
      <c r="A216" s="2">
        <v>38</v>
      </c>
      <c r="B216" s="2" t="s">
        <v>121</v>
      </c>
      <c r="C216" s="5" t="s">
        <v>11</v>
      </c>
      <c r="D216" s="5"/>
      <c r="E216" s="5"/>
      <c r="F216" s="5"/>
      <c r="G216" s="5"/>
      <c r="H216" s="5"/>
      <c r="I216" s="2">
        <v>135</v>
      </c>
      <c r="J216" s="5">
        <f t="shared" si="20"/>
        <v>135</v>
      </c>
      <c r="K216" s="5"/>
      <c r="L216" s="5"/>
      <c r="M216" s="19">
        <f t="shared" si="21"/>
        <v>134.9787</v>
      </c>
      <c r="N216" s="2">
        <f t="shared" si="22"/>
        <v>1</v>
      </c>
      <c r="O216" s="20">
        <f t="shared" si="23"/>
        <v>135.11369999999999</v>
      </c>
      <c r="P216" s="2">
        <v>135</v>
      </c>
      <c r="Q216" s="5"/>
      <c r="R216" s="5"/>
      <c r="S216" s="5"/>
      <c r="T216" s="5"/>
      <c r="U216" s="5"/>
      <c r="X216" s="7"/>
      <c r="Y216" s="7"/>
      <c r="Z216" s="7"/>
      <c r="AA216" s="7"/>
    </row>
    <row r="217" spans="1:27">
      <c r="A217" s="2">
        <v>39</v>
      </c>
      <c r="B217" s="2" t="s">
        <v>128</v>
      </c>
      <c r="C217" s="5" t="s">
        <v>39</v>
      </c>
      <c r="D217" s="5"/>
      <c r="E217" s="5"/>
      <c r="F217" s="5"/>
      <c r="G217" s="5"/>
      <c r="H217" s="5"/>
      <c r="I217" s="2">
        <v>132</v>
      </c>
      <c r="J217" s="5">
        <f t="shared" si="20"/>
        <v>132</v>
      </c>
      <c r="K217" s="5"/>
      <c r="L217" s="5"/>
      <c r="M217" s="19">
        <f t="shared" si="21"/>
        <v>131.9786</v>
      </c>
      <c r="N217" s="2">
        <f t="shared" si="22"/>
        <v>1</v>
      </c>
      <c r="O217" s="20">
        <f t="shared" si="23"/>
        <v>132.11060000000001</v>
      </c>
      <c r="P217" s="2">
        <v>132</v>
      </c>
      <c r="Q217" s="5"/>
      <c r="R217" s="5"/>
      <c r="S217" s="5"/>
      <c r="T217" s="5"/>
      <c r="U217" s="5"/>
      <c r="X217" s="7"/>
      <c r="Y217" s="7"/>
      <c r="Z217" s="7"/>
      <c r="AA217" s="7"/>
    </row>
    <row r="218" spans="1:27">
      <c r="A218" s="2">
        <v>40</v>
      </c>
      <c r="B218" s="2" t="s">
        <v>330</v>
      </c>
      <c r="C218" s="5" t="s">
        <v>19</v>
      </c>
      <c r="D218" s="5"/>
      <c r="E218" s="5">
        <v>120</v>
      </c>
      <c r="F218" s="5"/>
      <c r="G218" s="5"/>
      <c r="H218" s="5"/>
      <c r="J218" s="5">
        <f t="shared" si="20"/>
        <v>120</v>
      </c>
      <c r="K218" s="5"/>
      <c r="L218" s="5"/>
      <c r="M218" s="19">
        <f t="shared" si="21"/>
        <v>119.9785</v>
      </c>
      <c r="N218" s="2">
        <f t="shared" si="22"/>
        <v>1</v>
      </c>
      <c r="O218" s="20">
        <f t="shared" si="23"/>
        <v>120.0985</v>
      </c>
      <c r="P218" s="5">
        <v>120</v>
      </c>
      <c r="Q218" s="5"/>
      <c r="R218" s="5"/>
      <c r="S218" s="5"/>
      <c r="T218" s="5"/>
      <c r="X218" s="7"/>
      <c r="Y218" s="7"/>
      <c r="Z218" s="7"/>
      <c r="AA218" s="7"/>
    </row>
    <row r="219" spans="1:27">
      <c r="A219" s="2">
        <v>41</v>
      </c>
      <c r="B219" s="2" t="s">
        <v>561</v>
      </c>
      <c r="C219" s="5" t="s">
        <v>174</v>
      </c>
      <c r="D219" s="5"/>
      <c r="E219" s="5"/>
      <c r="F219" s="5"/>
      <c r="G219" s="5">
        <v>100</v>
      </c>
      <c r="H219" s="5"/>
      <c r="J219" s="5">
        <f t="shared" si="20"/>
        <v>100</v>
      </c>
      <c r="K219" s="5"/>
      <c r="L219" s="5"/>
      <c r="M219" s="19">
        <f t="shared" si="21"/>
        <v>99.978399999999993</v>
      </c>
      <c r="N219" s="2">
        <f t="shared" si="22"/>
        <v>1</v>
      </c>
      <c r="O219" s="20">
        <f t="shared" si="23"/>
        <v>100.07839999999999</v>
      </c>
      <c r="P219" s="5">
        <v>100</v>
      </c>
      <c r="Q219" s="5"/>
      <c r="R219" s="5"/>
      <c r="S219" s="5"/>
      <c r="T219" s="5"/>
      <c r="X219" s="7"/>
      <c r="Y219" s="7"/>
      <c r="Z219" s="7"/>
      <c r="AA219" s="7"/>
    </row>
    <row r="220" spans="1:27">
      <c r="A220" s="2">
        <v>42</v>
      </c>
      <c r="B220" s="2" t="s">
        <v>562</v>
      </c>
      <c r="C220" s="5" t="s">
        <v>11</v>
      </c>
      <c r="D220" s="5"/>
      <c r="E220" s="5">
        <v>7</v>
      </c>
      <c r="F220" s="5"/>
      <c r="G220" s="5"/>
      <c r="H220" s="5">
        <v>82</v>
      </c>
      <c r="J220" s="5">
        <f t="shared" si="20"/>
        <v>89</v>
      </c>
      <c r="K220" s="5"/>
      <c r="L220" s="5"/>
      <c r="M220" s="19">
        <f t="shared" si="21"/>
        <v>88.978300000000004</v>
      </c>
      <c r="N220" s="2">
        <f t="shared" si="22"/>
        <v>2</v>
      </c>
      <c r="O220" s="20">
        <f t="shared" si="23"/>
        <v>89.060999999999993</v>
      </c>
      <c r="P220" s="5">
        <v>82</v>
      </c>
      <c r="Q220" s="5">
        <v>7</v>
      </c>
      <c r="R220" s="5"/>
      <c r="S220" s="5"/>
      <c r="T220" s="5"/>
      <c r="X220" s="7"/>
      <c r="Y220" s="7"/>
      <c r="Z220" s="7"/>
      <c r="AA220" s="7"/>
    </row>
    <row r="221" spans="1:27">
      <c r="A221" s="2">
        <v>43</v>
      </c>
      <c r="B221" s="2" t="s">
        <v>563</v>
      </c>
      <c r="C221" s="5" t="s">
        <v>19</v>
      </c>
      <c r="D221" s="5"/>
      <c r="E221" s="5">
        <v>77</v>
      </c>
      <c r="F221" s="5"/>
      <c r="G221" s="5"/>
      <c r="H221" s="5"/>
      <c r="J221" s="5">
        <f t="shared" si="20"/>
        <v>77</v>
      </c>
      <c r="K221" s="5"/>
      <c r="L221" s="5"/>
      <c r="M221" s="19">
        <f t="shared" si="21"/>
        <v>76.978200000000001</v>
      </c>
      <c r="N221" s="2">
        <f t="shared" si="22"/>
        <v>1</v>
      </c>
      <c r="O221" s="20">
        <f t="shared" si="23"/>
        <v>77.055199999999999</v>
      </c>
      <c r="P221" s="5">
        <v>77</v>
      </c>
      <c r="Q221" s="5"/>
      <c r="R221" s="5"/>
      <c r="S221" s="5"/>
      <c r="T221" s="5"/>
      <c r="X221" s="7"/>
      <c r="Y221" s="7"/>
      <c r="Z221" s="7"/>
      <c r="AA221" s="7"/>
    </row>
    <row r="222" spans="1:27">
      <c r="A222" s="2">
        <v>44</v>
      </c>
      <c r="B222" s="3" t="s">
        <v>564</v>
      </c>
      <c r="C222" s="5" t="s">
        <v>34</v>
      </c>
      <c r="D222" s="5">
        <v>72</v>
      </c>
      <c r="E222" s="5"/>
      <c r="F222" s="5"/>
      <c r="G222" s="5"/>
      <c r="H222" s="5"/>
      <c r="J222" s="5">
        <f t="shared" si="20"/>
        <v>72</v>
      </c>
      <c r="K222" s="5"/>
      <c r="L222" s="5"/>
      <c r="M222" s="19">
        <f t="shared" si="21"/>
        <v>71.978099999999998</v>
      </c>
      <c r="N222" s="2">
        <f t="shared" si="22"/>
        <v>1</v>
      </c>
      <c r="O222" s="20">
        <f t="shared" si="23"/>
        <v>72.0501</v>
      </c>
      <c r="P222" s="5">
        <v>72</v>
      </c>
      <c r="Q222" s="5"/>
      <c r="R222" s="5"/>
      <c r="S222" s="5"/>
      <c r="T222" s="5"/>
      <c r="X222" s="7"/>
      <c r="Y222" s="7"/>
      <c r="Z222" s="7"/>
      <c r="AA222" s="7"/>
    </row>
    <row r="223" spans="1:27">
      <c r="A223" s="2">
        <v>45</v>
      </c>
      <c r="B223" s="2" t="s">
        <v>329</v>
      </c>
      <c r="C223" s="5" t="s">
        <v>83</v>
      </c>
      <c r="D223" s="5"/>
      <c r="E223" s="5">
        <v>52</v>
      </c>
      <c r="F223" s="5"/>
      <c r="G223" s="5"/>
      <c r="H223" s="5"/>
      <c r="J223" s="5">
        <f t="shared" si="20"/>
        <v>52</v>
      </c>
      <c r="K223" s="5"/>
      <c r="L223" s="5"/>
      <c r="M223" s="19">
        <f t="shared" si="21"/>
        <v>51.978000000000002</v>
      </c>
      <c r="N223" s="2">
        <f t="shared" si="22"/>
        <v>1</v>
      </c>
      <c r="O223" s="20">
        <f t="shared" si="23"/>
        <v>52.03</v>
      </c>
      <c r="P223" s="5">
        <v>52</v>
      </c>
      <c r="Q223" s="5"/>
      <c r="R223" s="5"/>
      <c r="S223" s="5"/>
      <c r="T223" s="5"/>
      <c r="X223" s="7"/>
      <c r="Y223" s="7"/>
      <c r="Z223" s="7"/>
      <c r="AA223" s="7"/>
    </row>
    <row r="224" spans="1:27">
      <c r="A224" s="2">
        <v>46</v>
      </c>
      <c r="B224" s="2" t="s">
        <v>565</v>
      </c>
      <c r="C224" s="5" t="s">
        <v>39</v>
      </c>
      <c r="D224" s="5">
        <v>47</v>
      </c>
      <c r="E224" s="5"/>
      <c r="F224" s="5"/>
      <c r="G224" s="5"/>
      <c r="H224" s="5"/>
      <c r="J224" s="5">
        <f t="shared" si="20"/>
        <v>47</v>
      </c>
      <c r="K224" s="5"/>
      <c r="L224" s="5"/>
      <c r="M224" s="19">
        <f t="shared" si="21"/>
        <v>46.977899999999998</v>
      </c>
      <c r="N224" s="2">
        <f t="shared" si="22"/>
        <v>1</v>
      </c>
      <c r="O224" s="20">
        <f t="shared" si="23"/>
        <v>47.024899999999995</v>
      </c>
      <c r="P224" s="5">
        <v>47</v>
      </c>
      <c r="Q224" s="5"/>
      <c r="R224" s="5"/>
      <c r="S224" s="5"/>
      <c r="T224" s="5"/>
      <c r="X224" s="7"/>
      <c r="Y224" s="7"/>
      <c r="Z224" s="7"/>
      <c r="AA224" s="7"/>
    </row>
    <row r="225" spans="1:36">
      <c r="A225" s="2">
        <v>47</v>
      </c>
      <c r="B225" s="2" t="s">
        <v>566</v>
      </c>
      <c r="C225" s="5" t="s">
        <v>36</v>
      </c>
      <c r="D225" s="5"/>
      <c r="E225" s="5">
        <v>34</v>
      </c>
      <c r="F225" s="5"/>
      <c r="G225" s="5"/>
      <c r="H225" s="5"/>
      <c r="J225" s="5">
        <f t="shared" si="20"/>
        <v>34</v>
      </c>
      <c r="K225" s="5"/>
      <c r="L225" s="5"/>
      <c r="M225" s="19">
        <f t="shared" si="21"/>
        <v>33.977800000000002</v>
      </c>
      <c r="N225" s="2">
        <f t="shared" si="22"/>
        <v>1</v>
      </c>
      <c r="O225" s="20">
        <f t="shared" si="23"/>
        <v>34.011800000000001</v>
      </c>
      <c r="P225" s="5">
        <v>34</v>
      </c>
      <c r="Q225" s="5"/>
      <c r="R225" s="5"/>
      <c r="S225" s="5"/>
      <c r="T225" s="5"/>
      <c r="X225" s="7"/>
      <c r="Y225" s="7"/>
      <c r="Z225" s="7"/>
      <c r="AA225" s="7"/>
    </row>
    <row r="226" spans="1:36">
      <c r="B226" s="2" t="s">
        <v>567</v>
      </c>
      <c r="C226" s="5" t="s">
        <v>34</v>
      </c>
      <c r="D226" s="5"/>
      <c r="E226" s="5">
        <v>6</v>
      </c>
      <c r="F226" s="5"/>
      <c r="G226" s="5"/>
      <c r="H226" s="5"/>
      <c r="J226" s="5">
        <f t="shared" si="20"/>
        <v>6</v>
      </c>
      <c r="K226" s="5"/>
      <c r="L226" s="5"/>
      <c r="M226" s="19">
        <f t="shared" si="21"/>
        <v>5.9776999999999996</v>
      </c>
      <c r="N226" s="2">
        <f t="shared" si="22"/>
        <v>1</v>
      </c>
      <c r="O226" s="20">
        <f t="shared" si="23"/>
        <v>5.9836999999999998</v>
      </c>
      <c r="P226" s="5">
        <v>6</v>
      </c>
      <c r="Q226" s="5"/>
      <c r="R226" s="5"/>
      <c r="S226" s="5"/>
      <c r="T226" s="5"/>
      <c r="X226" s="7"/>
      <c r="Y226" s="7"/>
      <c r="Z226" s="7"/>
      <c r="AA226" s="7"/>
    </row>
    <row r="227" spans="1:36" ht="3" customHeight="1">
      <c r="B227" s="23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9"/>
      <c r="Q227" s="5"/>
      <c r="R227" s="5"/>
      <c r="S227" s="5"/>
      <c r="T227" s="5"/>
      <c r="U227" s="5"/>
      <c r="X227" s="7"/>
      <c r="Y227" s="7"/>
      <c r="Z227" s="7"/>
      <c r="AA227" s="7"/>
    </row>
    <row r="228" spans="1:36" ht="15">
      <c r="A228" s="24"/>
      <c r="B228" s="23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9"/>
      <c r="Q228" s="5"/>
      <c r="R228" s="5"/>
      <c r="S228" s="5"/>
      <c r="T228" s="5"/>
      <c r="U228" s="5"/>
      <c r="X228" s="7"/>
      <c r="Y228" s="7"/>
      <c r="Z228" s="7"/>
      <c r="AA228" s="7"/>
    </row>
    <row r="229" spans="1:36" s="7" customFormat="1" ht="15">
      <c r="A229" s="2">
        <v>1</v>
      </c>
      <c r="B229" s="25" t="s">
        <v>43</v>
      </c>
      <c r="C229" s="26"/>
      <c r="D229" s="26"/>
      <c r="E229" s="26"/>
      <c r="F229" s="26"/>
      <c r="G229" s="26"/>
      <c r="H229" s="26"/>
      <c r="I229" s="18"/>
      <c r="J229" s="26"/>
      <c r="K229" s="26"/>
      <c r="L229" s="18"/>
      <c r="M229" s="19"/>
      <c r="N229" s="2"/>
      <c r="O229" s="2"/>
      <c r="P229" s="2"/>
    </row>
    <row r="230" spans="1:36">
      <c r="A230" s="2">
        <v>2</v>
      </c>
      <c r="B230" s="2" t="s">
        <v>402</v>
      </c>
      <c r="C230" s="5" t="s">
        <v>29</v>
      </c>
      <c r="D230" s="5">
        <v>184</v>
      </c>
      <c r="E230" s="5">
        <v>187</v>
      </c>
      <c r="F230" s="5">
        <v>191</v>
      </c>
      <c r="G230" s="5"/>
      <c r="H230" s="5">
        <v>172</v>
      </c>
      <c r="J230" s="5">
        <f t="shared" ref="J230:J261" si="24">IFERROR(LARGE(D230:I230,1),0)+IF($C$2&gt;=2,IFERROR(LARGE(D230:I230,2),0),0)+IF($C$2&gt;=3,IFERROR(LARGE(D230:I230,3),0),0)+IF($C$2&gt;=4,IFERROR(LARGE(D230:I230,4),0),0)+IF($C$2&gt;=5,IFERROR(LARGE(D230:I230,5),0),0)+IF($C$2&gt;=6,IFERROR(LARGE(D230:I230,6),0),0)</f>
        <v>734</v>
      </c>
      <c r="K230" s="5"/>
      <c r="L230" s="5"/>
      <c r="M230" s="19">
        <f t="shared" ref="M230:M261" si="25">J230-(ROW(J230)-ROW(MenTotalCol))/10000</f>
        <v>733.97730000000001</v>
      </c>
      <c r="N230" s="2">
        <f t="shared" ref="N230:N261" si="26">COUNT(D230:I230)</f>
        <v>4</v>
      </c>
      <c r="O230" s="20">
        <f t="shared" ref="O230:O261" si="27">M230+P230/1000+Q230/10000+R230/100000+S230/1000000+T230/10000000+U230/100000000</f>
        <v>734.18901200000005</v>
      </c>
      <c r="P230" s="5">
        <v>191</v>
      </c>
      <c r="Q230" s="5">
        <v>187</v>
      </c>
      <c r="R230" s="5">
        <v>184</v>
      </c>
      <c r="S230" s="5">
        <v>172</v>
      </c>
      <c r="T230" s="5"/>
      <c r="W230" s="5"/>
      <c r="X230" s="7"/>
      <c r="Y230" s="7"/>
      <c r="Z230" s="7"/>
      <c r="AA230" s="7"/>
    </row>
    <row r="231" spans="1:36">
      <c r="A231" s="2">
        <v>3</v>
      </c>
      <c r="B231" s="2" t="s">
        <v>58</v>
      </c>
      <c r="C231" s="5" t="s">
        <v>39</v>
      </c>
      <c r="D231" s="5">
        <v>163</v>
      </c>
      <c r="E231" s="5">
        <v>168</v>
      </c>
      <c r="F231" s="5">
        <v>149</v>
      </c>
      <c r="G231" s="5">
        <v>165</v>
      </c>
      <c r="H231" s="5"/>
      <c r="I231" s="2">
        <v>179</v>
      </c>
      <c r="J231" s="5">
        <f t="shared" si="24"/>
        <v>675</v>
      </c>
      <c r="K231" s="5"/>
      <c r="L231" s="5"/>
      <c r="M231" s="19">
        <f t="shared" si="25"/>
        <v>674.97720000000004</v>
      </c>
      <c r="N231" s="2">
        <f t="shared" si="26"/>
        <v>5</v>
      </c>
      <c r="O231" s="20">
        <f t="shared" si="27"/>
        <v>675.17482790000008</v>
      </c>
      <c r="P231" s="2">
        <v>179</v>
      </c>
      <c r="Q231" s="5">
        <v>168</v>
      </c>
      <c r="R231" s="5">
        <v>165</v>
      </c>
      <c r="S231" s="5">
        <v>163</v>
      </c>
      <c r="T231" s="5">
        <v>149</v>
      </c>
      <c r="U231" s="5"/>
      <c r="W231" s="5"/>
      <c r="X231" s="7"/>
      <c r="Y231" s="7"/>
      <c r="Z231" s="7"/>
      <c r="AA231" s="7"/>
      <c r="AB231" s="5"/>
      <c r="AD231" s="5"/>
      <c r="AG231" s="5"/>
      <c r="AH231" s="5"/>
      <c r="AI231" s="5"/>
      <c r="AJ231" s="5"/>
    </row>
    <row r="232" spans="1:36">
      <c r="A232" s="2">
        <v>4</v>
      </c>
      <c r="B232" s="2" t="s">
        <v>42</v>
      </c>
      <c r="C232" s="5" t="s">
        <v>29</v>
      </c>
      <c r="D232" s="5">
        <v>158</v>
      </c>
      <c r="E232" s="5"/>
      <c r="F232" s="5">
        <v>158</v>
      </c>
      <c r="G232" s="5">
        <v>161</v>
      </c>
      <c r="H232" s="5">
        <v>154</v>
      </c>
      <c r="I232" s="2">
        <v>187</v>
      </c>
      <c r="J232" s="5">
        <f t="shared" si="24"/>
        <v>664</v>
      </c>
      <c r="K232" s="5"/>
      <c r="L232" s="5"/>
      <c r="M232" s="19">
        <f t="shared" si="25"/>
        <v>663.97709999999995</v>
      </c>
      <c r="N232" s="2">
        <f t="shared" si="26"/>
        <v>5</v>
      </c>
      <c r="O232" s="20">
        <f t="shared" si="27"/>
        <v>664.18195340000011</v>
      </c>
      <c r="P232" s="2">
        <v>187</v>
      </c>
      <c r="Q232" s="5">
        <v>161</v>
      </c>
      <c r="R232" s="5">
        <v>158</v>
      </c>
      <c r="S232" s="5">
        <v>158</v>
      </c>
      <c r="T232" s="5">
        <v>154</v>
      </c>
      <c r="U232" s="5"/>
      <c r="W232" s="5"/>
      <c r="X232" s="7"/>
      <c r="Y232" s="7"/>
      <c r="Z232" s="7"/>
      <c r="AA232" s="7"/>
    </row>
    <row r="233" spans="1:36">
      <c r="A233" s="2">
        <v>5</v>
      </c>
      <c r="B233" s="2" t="s">
        <v>57</v>
      </c>
      <c r="C233" s="5" t="s">
        <v>39</v>
      </c>
      <c r="D233" s="5"/>
      <c r="E233" s="5"/>
      <c r="F233" s="5">
        <v>164</v>
      </c>
      <c r="G233" s="5">
        <v>153</v>
      </c>
      <c r="H233" s="5">
        <v>165</v>
      </c>
      <c r="I233" s="2">
        <v>180</v>
      </c>
      <c r="J233" s="5">
        <f t="shared" si="24"/>
        <v>662</v>
      </c>
      <c r="K233" s="5"/>
      <c r="L233" s="5"/>
      <c r="M233" s="19">
        <f t="shared" si="25"/>
        <v>661.97699999999998</v>
      </c>
      <c r="N233" s="2">
        <f t="shared" si="26"/>
        <v>4</v>
      </c>
      <c r="O233" s="20">
        <f t="shared" si="27"/>
        <v>662.17529299999978</v>
      </c>
      <c r="P233" s="2">
        <v>180</v>
      </c>
      <c r="Q233" s="5">
        <v>165</v>
      </c>
      <c r="R233" s="5">
        <v>164</v>
      </c>
      <c r="S233" s="5">
        <v>153</v>
      </c>
      <c r="T233" s="5"/>
      <c r="U233" s="5"/>
      <c r="W233" s="5"/>
      <c r="X233" s="7"/>
      <c r="Y233" s="7"/>
      <c r="Z233" s="7"/>
      <c r="AA233" s="7"/>
    </row>
    <row r="234" spans="1:36">
      <c r="A234" s="2">
        <v>6</v>
      </c>
      <c r="B234" s="2" t="s">
        <v>60</v>
      </c>
      <c r="C234" s="5" t="s">
        <v>11</v>
      </c>
      <c r="D234" s="5">
        <v>147</v>
      </c>
      <c r="E234" s="5">
        <v>142</v>
      </c>
      <c r="F234" s="5">
        <v>152</v>
      </c>
      <c r="G234" s="5">
        <v>154</v>
      </c>
      <c r="H234" s="5">
        <v>169</v>
      </c>
      <c r="I234" s="2">
        <v>177</v>
      </c>
      <c r="J234" s="5">
        <f t="shared" si="24"/>
        <v>652</v>
      </c>
      <c r="K234" s="5"/>
      <c r="L234" s="5"/>
      <c r="M234" s="19">
        <f t="shared" si="25"/>
        <v>651.9769</v>
      </c>
      <c r="N234" s="2">
        <f t="shared" si="26"/>
        <v>6</v>
      </c>
      <c r="O234" s="20">
        <f t="shared" si="27"/>
        <v>652.17250811999986</v>
      </c>
      <c r="P234" s="2">
        <v>177</v>
      </c>
      <c r="Q234" s="5">
        <v>169</v>
      </c>
      <c r="R234" s="5">
        <v>154</v>
      </c>
      <c r="S234" s="5">
        <v>152</v>
      </c>
      <c r="T234" s="5">
        <v>147</v>
      </c>
      <c r="U234" s="5">
        <v>142</v>
      </c>
      <c r="W234" s="5"/>
      <c r="X234" s="7"/>
      <c r="Y234" s="7"/>
      <c r="Z234" s="7"/>
      <c r="AA234" s="7"/>
    </row>
    <row r="235" spans="1:36">
      <c r="A235" s="2">
        <v>7</v>
      </c>
      <c r="B235" s="2" t="s">
        <v>86</v>
      </c>
      <c r="C235" s="5" t="s">
        <v>29</v>
      </c>
      <c r="D235" s="5">
        <v>137</v>
      </c>
      <c r="E235" s="5">
        <v>132</v>
      </c>
      <c r="F235" s="5">
        <v>150</v>
      </c>
      <c r="G235" s="5">
        <v>146</v>
      </c>
      <c r="H235" s="5">
        <v>151</v>
      </c>
      <c r="I235" s="2">
        <v>161</v>
      </c>
      <c r="J235" s="5">
        <f t="shared" si="24"/>
        <v>608</v>
      </c>
      <c r="K235" s="5"/>
      <c r="L235" s="5"/>
      <c r="M235" s="19">
        <f t="shared" si="25"/>
        <v>607.97680000000003</v>
      </c>
      <c r="N235" s="2">
        <f t="shared" si="26"/>
        <v>6</v>
      </c>
      <c r="O235" s="20">
        <f t="shared" si="27"/>
        <v>608.15456101999985</v>
      </c>
      <c r="P235" s="2">
        <v>161</v>
      </c>
      <c r="Q235" s="5">
        <v>151</v>
      </c>
      <c r="R235" s="5">
        <v>150</v>
      </c>
      <c r="S235" s="5">
        <v>146</v>
      </c>
      <c r="T235" s="5">
        <v>137</v>
      </c>
      <c r="U235" s="5">
        <v>132</v>
      </c>
      <c r="W235" s="5"/>
      <c r="X235" s="7"/>
      <c r="Y235" s="7"/>
      <c r="Z235" s="7"/>
      <c r="AA235" s="7"/>
    </row>
    <row r="236" spans="1:36">
      <c r="A236" s="2">
        <v>8</v>
      </c>
      <c r="B236" s="2" t="s">
        <v>85</v>
      </c>
      <c r="C236" s="5" t="s">
        <v>34</v>
      </c>
      <c r="D236" s="5">
        <v>124</v>
      </c>
      <c r="E236" s="5">
        <v>97</v>
      </c>
      <c r="F236" s="5">
        <v>120</v>
      </c>
      <c r="G236" s="5">
        <v>142</v>
      </c>
      <c r="H236" s="5">
        <v>142</v>
      </c>
      <c r="I236" s="2">
        <v>162</v>
      </c>
      <c r="J236" s="5">
        <f t="shared" si="24"/>
        <v>570</v>
      </c>
      <c r="K236" s="5"/>
      <c r="L236" s="5"/>
      <c r="M236" s="19">
        <f t="shared" si="25"/>
        <v>569.97670000000005</v>
      </c>
      <c r="N236" s="2">
        <f t="shared" si="26"/>
        <v>6</v>
      </c>
      <c r="O236" s="20">
        <f t="shared" si="27"/>
        <v>570.15445697000007</v>
      </c>
      <c r="P236" s="2">
        <v>162</v>
      </c>
      <c r="Q236" s="5">
        <v>142</v>
      </c>
      <c r="R236" s="5">
        <v>142</v>
      </c>
      <c r="S236" s="5">
        <v>124</v>
      </c>
      <c r="T236" s="5">
        <v>120</v>
      </c>
      <c r="U236" s="5">
        <v>97</v>
      </c>
      <c r="W236" s="5"/>
      <c r="X236" s="7"/>
      <c r="Y236" s="7"/>
      <c r="Z236" s="7"/>
      <c r="AA236" s="7"/>
    </row>
    <row r="237" spans="1:36">
      <c r="A237" s="2">
        <v>9</v>
      </c>
      <c r="B237" s="2" t="s">
        <v>103</v>
      </c>
      <c r="C237" s="5" t="s">
        <v>34</v>
      </c>
      <c r="D237" s="5"/>
      <c r="E237" s="5">
        <v>114</v>
      </c>
      <c r="F237" s="5">
        <v>130</v>
      </c>
      <c r="G237" s="5">
        <v>143</v>
      </c>
      <c r="H237" s="5">
        <v>140</v>
      </c>
      <c r="I237" s="2">
        <v>148</v>
      </c>
      <c r="J237" s="5">
        <f t="shared" si="24"/>
        <v>561</v>
      </c>
      <c r="K237" s="5"/>
      <c r="L237" s="5"/>
      <c r="M237" s="19">
        <f t="shared" si="25"/>
        <v>560.97659999999996</v>
      </c>
      <c r="N237" s="2">
        <f t="shared" si="26"/>
        <v>5</v>
      </c>
      <c r="O237" s="20">
        <f t="shared" si="27"/>
        <v>561.14044139999999</v>
      </c>
      <c r="P237" s="2">
        <v>148</v>
      </c>
      <c r="Q237" s="5">
        <v>143</v>
      </c>
      <c r="R237" s="5">
        <v>140</v>
      </c>
      <c r="S237" s="5">
        <v>130</v>
      </c>
      <c r="T237" s="5">
        <v>114</v>
      </c>
      <c r="U237" s="5"/>
      <c r="W237" s="5"/>
      <c r="X237" s="7"/>
      <c r="Y237" s="7"/>
      <c r="Z237" s="7"/>
      <c r="AA237" s="7"/>
    </row>
    <row r="238" spans="1:36">
      <c r="A238" s="2">
        <v>10</v>
      </c>
      <c r="B238" s="2" t="s">
        <v>98</v>
      </c>
      <c r="C238" s="5" t="s">
        <v>29</v>
      </c>
      <c r="D238" s="5">
        <v>129</v>
      </c>
      <c r="E238" s="5">
        <v>127</v>
      </c>
      <c r="F238" s="5">
        <v>138</v>
      </c>
      <c r="G238" s="5">
        <v>113</v>
      </c>
      <c r="H238" s="5">
        <v>127</v>
      </c>
      <c r="I238" s="2">
        <v>153</v>
      </c>
      <c r="J238" s="5">
        <f t="shared" si="24"/>
        <v>547</v>
      </c>
      <c r="K238" s="5"/>
      <c r="L238" s="5"/>
      <c r="M238" s="19">
        <f t="shared" si="25"/>
        <v>546.97649999999999</v>
      </c>
      <c r="N238" s="2">
        <f t="shared" si="26"/>
        <v>6</v>
      </c>
      <c r="O238" s="20">
        <f t="shared" si="27"/>
        <v>547.14473082999996</v>
      </c>
      <c r="P238" s="2">
        <v>153</v>
      </c>
      <c r="Q238" s="5">
        <v>138</v>
      </c>
      <c r="R238" s="5">
        <v>129</v>
      </c>
      <c r="S238" s="5">
        <v>127</v>
      </c>
      <c r="T238" s="5">
        <v>127</v>
      </c>
      <c r="U238" s="5">
        <v>113</v>
      </c>
      <c r="W238" s="5"/>
      <c r="X238" s="7"/>
      <c r="Y238" s="7"/>
      <c r="Z238" s="7"/>
      <c r="AA238" s="7"/>
    </row>
    <row r="239" spans="1:36">
      <c r="A239" s="2">
        <v>11</v>
      </c>
      <c r="B239" s="2" t="s">
        <v>401</v>
      </c>
      <c r="C239" s="5" t="s">
        <v>29</v>
      </c>
      <c r="D239" s="5">
        <v>180</v>
      </c>
      <c r="E239" s="5">
        <v>175</v>
      </c>
      <c r="F239" s="5"/>
      <c r="G239" s="5">
        <v>187</v>
      </c>
      <c r="H239" s="5"/>
      <c r="J239" s="5">
        <f t="shared" si="24"/>
        <v>542</v>
      </c>
      <c r="K239" s="5"/>
      <c r="L239" s="5"/>
      <c r="M239" s="19">
        <f t="shared" si="25"/>
        <v>541.97640000000001</v>
      </c>
      <c r="N239" s="2">
        <f t="shared" si="26"/>
        <v>3</v>
      </c>
      <c r="O239" s="20">
        <f t="shared" si="27"/>
        <v>542.18315000000007</v>
      </c>
      <c r="P239" s="5">
        <v>187</v>
      </c>
      <c r="Q239" s="5">
        <v>180</v>
      </c>
      <c r="R239" s="5">
        <v>175</v>
      </c>
      <c r="S239" s="5"/>
      <c r="T239" s="5"/>
      <c r="W239" s="5"/>
      <c r="X239" s="7"/>
      <c r="Y239" s="7"/>
      <c r="Z239" s="7"/>
      <c r="AA239" s="7"/>
    </row>
    <row r="240" spans="1:36">
      <c r="A240" s="2">
        <v>12</v>
      </c>
      <c r="B240" s="2" t="s">
        <v>96</v>
      </c>
      <c r="C240" s="5" t="s">
        <v>34</v>
      </c>
      <c r="D240" s="5"/>
      <c r="E240" s="5">
        <v>110</v>
      </c>
      <c r="F240" s="5">
        <v>141</v>
      </c>
      <c r="G240" s="5">
        <v>114</v>
      </c>
      <c r="H240" s="5">
        <v>133</v>
      </c>
      <c r="I240" s="2">
        <v>154</v>
      </c>
      <c r="J240" s="5">
        <f t="shared" si="24"/>
        <v>542</v>
      </c>
      <c r="K240" s="5"/>
      <c r="L240" s="5"/>
      <c r="M240" s="19">
        <f t="shared" si="25"/>
        <v>541.97630000000004</v>
      </c>
      <c r="N240" s="2">
        <f t="shared" si="26"/>
        <v>5</v>
      </c>
      <c r="O240" s="20">
        <f t="shared" si="27"/>
        <v>542.1458550000001</v>
      </c>
      <c r="P240" s="2">
        <v>154</v>
      </c>
      <c r="Q240" s="5">
        <v>141</v>
      </c>
      <c r="R240" s="5">
        <v>133</v>
      </c>
      <c r="S240" s="5">
        <v>114</v>
      </c>
      <c r="T240" s="5">
        <v>110</v>
      </c>
      <c r="U240" s="5"/>
      <c r="W240" s="5"/>
      <c r="X240" s="7"/>
      <c r="Y240" s="7"/>
      <c r="Z240" s="7"/>
      <c r="AA240" s="7"/>
    </row>
    <row r="241" spans="1:27">
      <c r="A241" s="2">
        <v>13</v>
      </c>
      <c r="B241" s="2" t="s">
        <v>91</v>
      </c>
      <c r="C241" s="5" t="s">
        <v>15</v>
      </c>
      <c r="D241" s="5">
        <v>140</v>
      </c>
      <c r="E241" s="5">
        <v>115</v>
      </c>
      <c r="F241" s="5"/>
      <c r="G241" s="5">
        <v>121</v>
      </c>
      <c r="H241" s="5"/>
      <c r="I241" s="2">
        <v>158</v>
      </c>
      <c r="J241" s="5">
        <f t="shared" si="24"/>
        <v>534</v>
      </c>
      <c r="K241" s="5"/>
      <c r="L241" s="5"/>
      <c r="M241" s="19">
        <f t="shared" si="25"/>
        <v>533.97619999999995</v>
      </c>
      <c r="N241" s="2">
        <f t="shared" si="26"/>
        <v>4</v>
      </c>
      <c r="O241" s="20">
        <f t="shared" si="27"/>
        <v>534.14952500000004</v>
      </c>
      <c r="P241" s="2">
        <v>158</v>
      </c>
      <c r="Q241" s="5">
        <v>140</v>
      </c>
      <c r="R241" s="5">
        <v>121</v>
      </c>
      <c r="S241" s="5">
        <v>115</v>
      </c>
      <c r="T241" s="5"/>
      <c r="U241" s="5"/>
      <c r="X241" s="7"/>
      <c r="Y241" s="7"/>
      <c r="Z241" s="7"/>
      <c r="AA241" s="7"/>
    </row>
    <row r="242" spans="1:27">
      <c r="A242" s="2">
        <v>14</v>
      </c>
      <c r="B242" s="2" t="s">
        <v>110</v>
      </c>
      <c r="C242" s="5" t="s">
        <v>481</v>
      </c>
      <c r="D242" s="5">
        <v>101</v>
      </c>
      <c r="E242" s="5">
        <v>102</v>
      </c>
      <c r="F242" s="5">
        <v>113</v>
      </c>
      <c r="G242" s="5">
        <v>94</v>
      </c>
      <c r="H242" s="5">
        <v>124</v>
      </c>
      <c r="I242" s="2">
        <v>143</v>
      </c>
      <c r="J242" s="5">
        <f t="shared" si="24"/>
        <v>482</v>
      </c>
      <c r="K242" s="5"/>
      <c r="L242" s="5"/>
      <c r="M242" s="19">
        <f t="shared" si="25"/>
        <v>481.97609999999997</v>
      </c>
      <c r="N242" s="2">
        <f t="shared" si="26"/>
        <v>6</v>
      </c>
      <c r="O242" s="20">
        <f t="shared" si="27"/>
        <v>482.13274303999998</v>
      </c>
      <c r="P242" s="2">
        <v>143</v>
      </c>
      <c r="Q242" s="5">
        <v>124</v>
      </c>
      <c r="R242" s="5">
        <v>113</v>
      </c>
      <c r="S242" s="5">
        <v>102</v>
      </c>
      <c r="T242" s="5">
        <v>101</v>
      </c>
      <c r="U242" s="5">
        <v>94</v>
      </c>
      <c r="X242" s="7"/>
      <c r="Y242" s="7"/>
      <c r="Z242" s="7"/>
      <c r="AA242" s="7"/>
    </row>
    <row r="243" spans="1:27">
      <c r="A243" s="2">
        <v>15</v>
      </c>
      <c r="B243" s="2" t="s">
        <v>120</v>
      </c>
      <c r="C243" s="5" t="s">
        <v>11</v>
      </c>
      <c r="D243" s="5"/>
      <c r="E243" s="5">
        <v>71</v>
      </c>
      <c r="F243" s="5">
        <v>114</v>
      </c>
      <c r="G243" s="5">
        <v>89</v>
      </c>
      <c r="H243" s="5">
        <v>125</v>
      </c>
      <c r="I243" s="2">
        <v>136</v>
      </c>
      <c r="J243" s="5">
        <f t="shared" si="24"/>
        <v>464</v>
      </c>
      <c r="K243" s="5"/>
      <c r="L243" s="5"/>
      <c r="M243" s="19">
        <f t="shared" si="25"/>
        <v>463.976</v>
      </c>
      <c r="N243" s="2">
        <f t="shared" si="26"/>
        <v>5</v>
      </c>
      <c r="O243" s="20">
        <f t="shared" si="27"/>
        <v>464.12573610000004</v>
      </c>
      <c r="P243" s="2">
        <v>136</v>
      </c>
      <c r="Q243" s="5">
        <v>125</v>
      </c>
      <c r="R243" s="5">
        <v>114</v>
      </c>
      <c r="S243" s="5">
        <v>89</v>
      </c>
      <c r="T243" s="5">
        <v>71</v>
      </c>
      <c r="U243" s="5"/>
      <c r="X243" s="7"/>
      <c r="Y243" s="7"/>
      <c r="Z243" s="7"/>
      <c r="AA243" s="7"/>
    </row>
    <row r="244" spans="1:27">
      <c r="A244" s="2">
        <v>16</v>
      </c>
      <c r="B244" s="3" t="s">
        <v>444</v>
      </c>
      <c r="C244" s="5" t="s">
        <v>34</v>
      </c>
      <c r="D244" s="5">
        <v>115</v>
      </c>
      <c r="E244" s="5"/>
      <c r="F244" s="5">
        <v>125</v>
      </c>
      <c r="G244" s="5">
        <v>103</v>
      </c>
      <c r="H244" s="5">
        <v>120</v>
      </c>
      <c r="J244" s="5">
        <f t="shared" si="24"/>
        <v>463</v>
      </c>
      <c r="K244" s="5"/>
      <c r="L244" s="5"/>
      <c r="M244" s="19">
        <f t="shared" si="25"/>
        <v>462.97590000000002</v>
      </c>
      <c r="N244" s="2">
        <f t="shared" si="26"/>
        <v>4</v>
      </c>
      <c r="O244" s="20">
        <f t="shared" si="27"/>
        <v>463.11415300000004</v>
      </c>
      <c r="P244" s="5">
        <v>125</v>
      </c>
      <c r="Q244" s="5">
        <v>120</v>
      </c>
      <c r="R244" s="5">
        <v>115</v>
      </c>
      <c r="S244" s="5">
        <v>103</v>
      </c>
      <c r="T244" s="5"/>
      <c r="X244" s="7"/>
      <c r="Y244" s="7"/>
      <c r="Z244" s="7"/>
      <c r="AA244" s="7"/>
    </row>
    <row r="245" spans="1:27">
      <c r="A245" s="2">
        <v>17</v>
      </c>
      <c r="B245" s="2" t="s">
        <v>112</v>
      </c>
      <c r="C245" s="5" t="s">
        <v>11</v>
      </c>
      <c r="D245" s="5">
        <v>121</v>
      </c>
      <c r="E245" s="5">
        <v>98</v>
      </c>
      <c r="F245" s="5"/>
      <c r="G245" s="5">
        <v>91</v>
      </c>
      <c r="H245" s="5"/>
      <c r="I245" s="2">
        <v>141</v>
      </c>
      <c r="J245" s="5">
        <f t="shared" si="24"/>
        <v>451</v>
      </c>
      <c r="K245" s="5"/>
      <c r="L245" s="5"/>
      <c r="M245" s="19">
        <f t="shared" si="25"/>
        <v>450.97579999999999</v>
      </c>
      <c r="N245" s="2">
        <f t="shared" si="26"/>
        <v>4</v>
      </c>
      <c r="O245" s="20">
        <f t="shared" si="27"/>
        <v>451.12997100000001</v>
      </c>
      <c r="P245" s="2">
        <v>141</v>
      </c>
      <c r="Q245" s="5">
        <v>121</v>
      </c>
      <c r="R245" s="5">
        <v>98</v>
      </c>
      <c r="S245" s="5">
        <v>91</v>
      </c>
      <c r="T245" s="5"/>
      <c r="U245" s="5"/>
      <c r="X245" s="7"/>
      <c r="Y245" s="7"/>
      <c r="Z245" s="7"/>
      <c r="AA245" s="7"/>
    </row>
    <row r="246" spans="1:27">
      <c r="A246" s="2">
        <v>18</v>
      </c>
      <c r="B246" s="2" t="s">
        <v>134</v>
      </c>
      <c r="C246" s="5" t="s">
        <v>15</v>
      </c>
      <c r="D246" s="5">
        <v>105</v>
      </c>
      <c r="E246" s="5"/>
      <c r="F246" s="5"/>
      <c r="G246" s="5">
        <v>86</v>
      </c>
      <c r="H246" s="5">
        <v>101</v>
      </c>
      <c r="I246" s="2">
        <v>128</v>
      </c>
      <c r="J246" s="5">
        <f t="shared" si="24"/>
        <v>420</v>
      </c>
      <c r="K246" s="5"/>
      <c r="L246" s="5"/>
      <c r="M246" s="19">
        <f t="shared" si="25"/>
        <v>419.97570000000002</v>
      </c>
      <c r="N246" s="2">
        <f t="shared" si="26"/>
        <v>4</v>
      </c>
      <c r="O246" s="20">
        <f t="shared" si="27"/>
        <v>420.115296</v>
      </c>
      <c r="P246" s="2">
        <v>128</v>
      </c>
      <c r="Q246" s="5">
        <v>105</v>
      </c>
      <c r="R246" s="5">
        <v>101</v>
      </c>
      <c r="S246" s="5">
        <v>86</v>
      </c>
      <c r="T246" s="5"/>
      <c r="U246" s="5"/>
      <c r="X246" s="7"/>
      <c r="Y246" s="7"/>
      <c r="Z246" s="7"/>
      <c r="AA246" s="7"/>
    </row>
    <row r="247" spans="1:27">
      <c r="A247" s="2">
        <v>19</v>
      </c>
      <c r="B247" s="2" t="s">
        <v>252</v>
      </c>
      <c r="C247" s="5" t="s">
        <v>22</v>
      </c>
      <c r="D247" s="5">
        <v>97</v>
      </c>
      <c r="E247" s="5">
        <v>89</v>
      </c>
      <c r="F247" s="5">
        <v>102</v>
      </c>
      <c r="G247" s="5"/>
      <c r="H247" s="5">
        <v>108</v>
      </c>
      <c r="J247" s="5">
        <f t="shared" si="24"/>
        <v>396</v>
      </c>
      <c r="K247" s="5"/>
      <c r="L247" s="5"/>
      <c r="M247" s="19">
        <f t="shared" si="25"/>
        <v>395.97559999999999</v>
      </c>
      <c r="N247" s="2">
        <f t="shared" si="26"/>
        <v>4</v>
      </c>
      <c r="O247" s="20">
        <f t="shared" si="27"/>
        <v>396.09485899999999</v>
      </c>
      <c r="P247" s="5">
        <v>108</v>
      </c>
      <c r="Q247" s="5">
        <v>102</v>
      </c>
      <c r="R247" s="5">
        <v>97</v>
      </c>
      <c r="S247" s="5">
        <v>89</v>
      </c>
      <c r="T247" s="5"/>
      <c r="X247" s="7"/>
      <c r="Y247" s="7"/>
      <c r="Z247" s="7"/>
      <c r="AA247" s="7"/>
    </row>
    <row r="248" spans="1:27">
      <c r="A248" s="2">
        <v>20</v>
      </c>
      <c r="B248" s="3" t="s">
        <v>127</v>
      </c>
      <c r="C248" s="5" t="s">
        <v>19</v>
      </c>
      <c r="D248" s="5"/>
      <c r="E248" s="5">
        <v>45</v>
      </c>
      <c r="F248" s="5">
        <v>93</v>
      </c>
      <c r="G248" s="5">
        <v>62</v>
      </c>
      <c r="H248" s="5">
        <v>98</v>
      </c>
      <c r="I248" s="2">
        <v>133</v>
      </c>
      <c r="J248" s="5">
        <f t="shared" si="24"/>
        <v>386</v>
      </c>
      <c r="K248" s="5"/>
      <c r="L248" s="5"/>
      <c r="M248" s="19">
        <f t="shared" si="25"/>
        <v>385.97550000000001</v>
      </c>
      <c r="N248" s="2">
        <f t="shared" si="26"/>
        <v>5</v>
      </c>
      <c r="O248" s="20">
        <f t="shared" si="27"/>
        <v>386.11929649999996</v>
      </c>
      <c r="P248" s="2">
        <v>133</v>
      </c>
      <c r="Q248" s="5">
        <v>98</v>
      </c>
      <c r="R248" s="5">
        <v>93</v>
      </c>
      <c r="S248" s="5">
        <v>62</v>
      </c>
      <c r="T248" s="5">
        <v>45</v>
      </c>
      <c r="U248" s="5"/>
      <c r="X248" s="7"/>
      <c r="Y248" s="7"/>
      <c r="Z248" s="7"/>
      <c r="AA248" s="7"/>
    </row>
    <row r="249" spans="1:27">
      <c r="A249" s="2">
        <v>21</v>
      </c>
      <c r="B249" s="2" t="s">
        <v>154</v>
      </c>
      <c r="C249" s="5" t="s">
        <v>481</v>
      </c>
      <c r="D249" s="5">
        <v>76</v>
      </c>
      <c r="E249" s="5">
        <v>38</v>
      </c>
      <c r="F249" s="5">
        <v>73</v>
      </c>
      <c r="G249" s="5">
        <v>76</v>
      </c>
      <c r="H249" s="5">
        <v>95</v>
      </c>
      <c r="I249" s="2">
        <v>121</v>
      </c>
      <c r="J249" s="5">
        <f t="shared" si="24"/>
        <v>368</v>
      </c>
      <c r="K249" s="5"/>
      <c r="L249" s="5"/>
      <c r="M249" s="19">
        <f t="shared" si="25"/>
        <v>367.97539999999998</v>
      </c>
      <c r="N249" s="2">
        <f t="shared" si="26"/>
        <v>6</v>
      </c>
      <c r="O249" s="20">
        <f t="shared" si="27"/>
        <v>368.10674367999997</v>
      </c>
      <c r="P249" s="2">
        <v>121</v>
      </c>
      <c r="Q249" s="5">
        <v>95</v>
      </c>
      <c r="R249" s="5">
        <v>76</v>
      </c>
      <c r="S249" s="5">
        <v>76</v>
      </c>
      <c r="T249" s="5">
        <v>73</v>
      </c>
      <c r="U249" s="5">
        <v>38</v>
      </c>
      <c r="X249" s="7"/>
      <c r="Y249" s="7"/>
      <c r="Z249" s="7"/>
      <c r="AA249" s="7"/>
    </row>
    <row r="250" spans="1:27">
      <c r="A250" s="2">
        <v>22</v>
      </c>
      <c r="B250" s="2" t="s">
        <v>183</v>
      </c>
      <c r="C250" s="5" t="s">
        <v>34</v>
      </c>
      <c r="D250" s="5">
        <v>89</v>
      </c>
      <c r="E250" s="5">
        <v>66</v>
      </c>
      <c r="F250" s="5">
        <v>46</v>
      </c>
      <c r="G250" s="5">
        <v>65</v>
      </c>
      <c r="H250" s="5">
        <v>97</v>
      </c>
      <c r="I250" s="2">
        <v>111</v>
      </c>
      <c r="J250" s="5">
        <f t="shared" si="24"/>
        <v>363</v>
      </c>
      <c r="K250" s="5"/>
      <c r="L250" s="5"/>
      <c r="M250" s="19">
        <f t="shared" si="25"/>
        <v>362.9753</v>
      </c>
      <c r="N250" s="2">
        <f t="shared" si="26"/>
        <v>6</v>
      </c>
      <c r="O250" s="20">
        <f t="shared" si="27"/>
        <v>363.09696296000004</v>
      </c>
      <c r="P250" s="2">
        <v>111</v>
      </c>
      <c r="Q250" s="5">
        <v>97</v>
      </c>
      <c r="R250" s="5">
        <v>89</v>
      </c>
      <c r="S250" s="5">
        <v>66</v>
      </c>
      <c r="T250" s="5">
        <v>65</v>
      </c>
      <c r="U250" s="5">
        <v>46</v>
      </c>
      <c r="X250" s="7"/>
      <c r="Y250" s="7"/>
      <c r="Z250" s="7"/>
      <c r="AA250" s="7"/>
    </row>
    <row r="251" spans="1:27">
      <c r="A251" s="2">
        <v>23</v>
      </c>
      <c r="B251" s="2" t="s">
        <v>142</v>
      </c>
      <c r="C251" s="5" t="s">
        <v>481</v>
      </c>
      <c r="D251" s="5">
        <v>66</v>
      </c>
      <c r="E251" s="5">
        <v>21</v>
      </c>
      <c r="F251" s="5">
        <v>68</v>
      </c>
      <c r="G251" s="5">
        <v>48</v>
      </c>
      <c r="H251" s="5">
        <v>91</v>
      </c>
      <c r="I251" s="2">
        <v>126</v>
      </c>
      <c r="J251" s="5">
        <f t="shared" si="24"/>
        <v>351</v>
      </c>
      <c r="K251" s="5"/>
      <c r="L251" s="5"/>
      <c r="M251" s="19">
        <f t="shared" si="25"/>
        <v>350.97519999999997</v>
      </c>
      <c r="N251" s="2">
        <f t="shared" si="26"/>
        <v>6</v>
      </c>
      <c r="O251" s="20">
        <f t="shared" si="27"/>
        <v>351.11105100999993</v>
      </c>
      <c r="P251" s="2">
        <v>126</v>
      </c>
      <c r="Q251" s="5">
        <v>91</v>
      </c>
      <c r="R251" s="5">
        <v>68</v>
      </c>
      <c r="S251" s="5">
        <v>66</v>
      </c>
      <c r="T251" s="5">
        <v>48</v>
      </c>
      <c r="U251" s="5">
        <v>21</v>
      </c>
      <c r="X251" s="7"/>
      <c r="Y251" s="7"/>
      <c r="Z251" s="7"/>
      <c r="AA251" s="7"/>
    </row>
    <row r="252" spans="1:27">
      <c r="A252" s="2">
        <v>24</v>
      </c>
      <c r="B252" s="2" t="s">
        <v>568</v>
      </c>
      <c r="C252" s="5" t="s">
        <v>39</v>
      </c>
      <c r="D252" s="5">
        <v>171</v>
      </c>
      <c r="E252" s="5"/>
      <c r="F252" s="5"/>
      <c r="G252" s="5"/>
      <c r="H252" s="5">
        <v>157</v>
      </c>
      <c r="J252" s="5">
        <f t="shared" si="24"/>
        <v>328</v>
      </c>
      <c r="K252" s="5"/>
      <c r="L252" s="5"/>
      <c r="M252" s="19">
        <f t="shared" si="25"/>
        <v>327.9751</v>
      </c>
      <c r="N252" s="2">
        <f t="shared" si="26"/>
        <v>2</v>
      </c>
      <c r="O252" s="20">
        <f t="shared" si="27"/>
        <v>328.16179999999997</v>
      </c>
      <c r="P252" s="5">
        <v>171</v>
      </c>
      <c r="Q252" s="5">
        <v>157</v>
      </c>
      <c r="R252" s="5"/>
      <c r="S252" s="5"/>
      <c r="T252" s="5"/>
      <c r="X252" s="7"/>
      <c r="Y252" s="7"/>
      <c r="Z252" s="7"/>
      <c r="AA252" s="7"/>
    </row>
    <row r="253" spans="1:27">
      <c r="A253" s="2">
        <v>25</v>
      </c>
      <c r="B253" s="2" t="s">
        <v>569</v>
      </c>
      <c r="C253" s="5" t="s">
        <v>39</v>
      </c>
      <c r="D253" s="5"/>
      <c r="E253" s="5">
        <v>156</v>
      </c>
      <c r="F253" s="5">
        <v>156</v>
      </c>
      <c r="G253" s="5"/>
      <c r="H253" s="5"/>
      <c r="J253" s="5">
        <f t="shared" si="24"/>
        <v>312</v>
      </c>
      <c r="K253" s="5"/>
      <c r="L253" s="5"/>
      <c r="M253" s="19">
        <f t="shared" si="25"/>
        <v>311.97500000000002</v>
      </c>
      <c r="N253" s="2">
        <f t="shared" si="26"/>
        <v>2</v>
      </c>
      <c r="O253" s="20">
        <f t="shared" si="27"/>
        <v>312.14660000000003</v>
      </c>
      <c r="P253" s="5">
        <v>156</v>
      </c>
      <c r="Q253" s="5">
        <v>156</v>
      </c>
      <c r="R253" s="5"/>
      <c r="S253" s="5"/>
      <c r="T253" s="5"/>
      <c r="X253" s="7"/>
      <c r="Y253" s="7"/>
      <c r="Z253" s="7"/>
      <c r="AA253" s="7"/>
    </row>
    <row r="254" spans="1:27">
      <c r="A254" s="2">
        <v>26</v>
      </c>
      <c r="B254" s="2" t="s">
        <v>394</v>
      </c>
      <c r="C254" s="5" t="s">
        <v>11</v>
      </c>
      <c r="D254" s="5">
        <v>154</v>
      </c>
      <c r="E254" s="5">
        <v>149</v>
      </c>
      <c r="F254" s="5"/>
      <c r="G254" s="5"/>
      <c r="H254" s="5"/>
      <c r="J254" s="5">
        <f t="shared" si="24"/>
        <v>303</v>
      </c>
      <c r="K254" s="5"/>
      <c r="L254" s="5"/>
      <c r="M254" s="19">
        <f t="shared" si="25"/>
        <v>302.97489999999999</v>
      </c>
      <c r="N254" s="2">
        <f t="shared" si="26"/>
        <v>2</v>
      </c>
      <c r="O254" s="20">
        <f t="shared" si="27"/>
        <v>303.1438</v>
      </c>
      <c r="P254" s="5">
        <v>154</v>
      </c>
      <c r="Q254" s="5">
        <v>149</v>
      </c>
      <c r="R254" s="5"/>
      <c r="S254" s="5"/>
      <c r="T254" s="5"/>
      <c r="X254" s="7"/>
      <c r="Y254" s="7"/>
      <c r="Z254" s="7"/>
      <c r="AA254" s="7"/>
    </row>
    <row r="255" spans="1:27">
      <c r="A255" s="2">
        <v>27</v>
      </c>
      <c r="B255" s="2" t="s">
        <v>570</v>
      </c>
      <c r="C255" s="5" t="s">
        <v>39</v>
      </c>
      <c r="D255" s="5">
        <v>145</v>
      </c>
      <c r="E255" s="5"/>
      <c r="F255" s="5"/>
      <c r="G255" s="5">
        <v>155</v>
      </c>
      <c r="H255" s="5"/>
      <c r="J255" s="5">
        <f t="shared" si="24"/>
        <v>300</v>
      </c>
      <c r="K255" s="5"/>
      <c r="L255" s="5"/>
      <c r="M255" s="19">
        <f t="shared" si="25"/>
        <v>299.97480000000002</v>
      </c>
      <c r="N255" s="2">
        <f t="shared" si="26"/>
        <v>2</v>
      </c>
      <c r="O255" s="20">
        <f t="shared" si="27"/>
        <v>300.14429999999999</v>
      </c>
      <c r="P255" s="5">
        <v>155</v>
      </c>
      <c r="Q255" s="5">
        <v>145</v>
      </c>
      <c r="R255" s="5"/>
      <c r="S255" s="5"/>
      <c r="T255" s="5"/>
      <c r="X255" s="7"/>
      <c r="Y255" s="7"/>
      <c r="Z255" s="7"/>
      <c r="AA255" s="7"/>
    </row>
    <row r="256" spans="1:27">
      <c r="A256" s="2">
        <v>28</v>
      </c>
      <c r="B256" s="2" t="s">
        <v>293</v>
      </c>
      <c r="C256" s="5" t="s">
        <v>39</v>
      </c>
      <c r="D256" s="5">
        <v>75</v>
      </c>
      <c r="E256" s="5">
        <v>41</v>
      </c>
      <c r="F256" s="5"/>
      <c r="G256" s="5">
        <v>54</v>
      </c>
      <c r="H256" s="5">
        <v>81</v>
      </c>
      <c r="J256" s="5">
        <f t="shared" si="24"/>
        <v>251</v>
      </c>
      <c r="K256" s="5"/>
      <c r="L256" s="5"/>
      <c r="M256" s="19">
        <f t="shared" si="25"/>
        <v>250.97470000000001</v>
      </c>
      <c r="N256" s="2">
        <f t="shared" si="26"/>
        <v>4</v>
      </c>
      <c r="O256" s="20">
        <f t="shared" si="27"/>
        <v>251.06378100000001</v>
      </c>
      <c r="P256" s="5">
        <v>81</v>
      </c>
      <c r="Q256" s="5">
        <v>75</v>
      </c>
      <c r="R256" s="5">
        <v>54</v>
      </c>
      <c r="S256" s="5">
        <v>41</v>
      </c>
      <c r="T256" s="5"/>
      <c r="X256" s="7"/>
      <c r="Y256" s="7"/>
      <c r="Z256" s="7"/>
      <c r="AA256" s="7"/>
    </row>
    <row r="257" spans="1:27">
      <c r="A257" s="2">
        <v>29</v>
      </c>
      <c r="B257" s="2" t="s">
        <v>326</v>
      </c>
      <c r="C257" s="5" t="s">
        <v>83</v>
      </c>
      <c r="D257" s="5">
        <v>86</v>
      </c>
      <c r="E257" s="5"/>
      <c r="F257" s="5">
        <v>83</v>
      </c>
      <c r="G257" s="5"/>
      <c r="H257" s="5">
        <v>76</v>
      </c>
      <c r="J257" s="5">
        <f t="shared" si="24"/>
        <v>245</v>
      </c>
      <c r="K257" s="5"/>
      <c r="L257" s="5"/>
      <c r="M257" s="19">
        <f t="shared" si="25"/>
        <v>244.97460000000001</v>
      </c>
      <c r="N257" s="2">
        <f t="shared" si="26"/>
        <v>3</v>
      </c>
      <c r="O257" s="20">
        <f t="shared" si="27"/>
        <v>245.06966000000003</v>
      </c>
      <c r="P257" s="5">
        <v>86</v>
      </c>
      <c r="Q257" s="5">
        <v>83</v>
      </c>
      <c r="R257" s="5">
        <v>76</v>
      </c>
      <c r="S257" s="5"/>
      <c r="T257" s="5"/>
      <c r="X257" s="7"/>
      <c r="Y257" s="7"/>
      <c r="Z257" s="7"/>
      <c r="AA257" s="7"/>
    </row>
    <row r="258" spans="1:27">
      <c r="A258" s="2">
        <v>30</v>
      </c>
      <c r="B258" s="2" t="s">
        <v>397</v>
      </c>
      <c r="C258" s="5" t="s">
        <v>22</v>
      </c>
      <c r="D258" s="5">
        <v>126</v>
      </c>
      <c r="E258" s="5"/>
      <c r="F258" s="5"/>
      <c r="G258" s="5">
        <v>105</v>
      </c>
      <c r="H258" s="5"/>
      <c r="J258" s="5">
        <f t="shared" si="24"/>
        <v>231</v>
      </c>
      <c r="K258" s="5"/>
      <c r="L258" s="5"/>
      <c r="M258" s="19">
        <f t="shared" si="25"/>
        <v>230.97450000000001</v>
      </c>
      <c r="N258" s="2">
        <f t="shared" si="26"/>
        <v>2</v>
      </c>
      <c r="O258" s="20">
        <f t="shared" si="27"/>
        <v>231.11100000000002</v>
      </c>
      <c r="P258" s="5">
        <v>126</v>
      </c>
      <c r="Q258" s="5">
        <v>105</v>
      </c>
      <c r="R258" s="5"/>
      <c r="S258" s="5"/>
      <c r="T258" s="5"/>
      <c r="X258" s="7"/>
      <c r="Y258" s="7"/>
      <c r="Z258" s="7"/>
      <c r="AA258" s="7"/>
    </row>
    <row r="259" spans="1:27">
      <c r="A259" s="2">
        <v>31</v>
      </c>
      <c r="B259" s="2" t="s">
        <v>280</v>
      </c>
      <c r="C259" s="5" t="s">
        <v>502</v>
      </c>
      <c r="D259" s="5">
        <v>125</v>
      </c>
      <c r="E259" s="5">
        <v>99</v>
      </c>
      <c r="F259" s="5"/>
      <c r="G259" s="5"/>
      <c r="H259" s="5"/>
      <c r="J259" s="5">
        <f t="shared" si="24"/>
        <v>224</v>
      </c>
      <c r="K259" s="5"/>
      <c r="L259" s="5"/>
      <c r="M259" s="19">
        <f t="shared" si="25"/>
        <v>223.9744</v>
      </c>
      <c r="N259" s="2">
        <f t="shared" si="26"/>
        <v>2</v>
      </c>
      <c r="O259" s="20">
        <f t="shared" si="27"/>
        <v>224.10929999999999</v>
      </c>
      <c r="P259" s="5">
        <v>125</v>
      </c>
      <c r="Q259" s="5">
        <v>99</v>
      </c>
      <c r="R259" s="5"/>
      <c r="S259" s="5"/>
      <c r="T259" s="5"/>
      <c r="X259" s="7"/>
      <c r="Y259" s="7"/>
      <c r="Z259" s="7"/>
      <c r="AA259" s="7"/>
    </row>
    <row r="260" spans="1:27">
      <c r="A260" s="2">
        <v>32</v>
      </c>
      <c r="B260" s="2" t="s">
        <v>315</v>
      </c>
      <c r="C260" s="5" t="s">
        <v>83</v>
      </c>
      <c r="D260" s="5">
        <v>123</v>
      </c>
      <c r="E260" s="5">
        <v>79</v>
      </c>
      <c r="F260" s="5"/>
      <c r="G260" s="5"/>
      <c r="H260" s="5"/>
      <c r="J260" s="5">
        <f t="shared" si="24"/>
        <v>202</v>
      </c>
      <c r="K260" s="5"/>
      <c r="L260" s="5"/>
      <c r="M260" s="19">
        <f t="shared" si="25"/>
        <v>201.9743</v>
      </c>
      <c r="N260" s="2">
        <f t="shared" si="26"/>
        <v>2</v>
      </c>
      <c r="O260" s="20">
        <f t="shared" si="27"/>
        <v>202.1052</v>
      </c>
      <c r="P260" s="5">
        <v>123</v>
      </c>
      <c r="Q260" s="5">
        <v>79</v>
      </c>
      <c r="R260" s="5"/>
      <c r="S260" s="5"/>
      <c r="T260" s="5"/>
      <c r="X260" s="7"/>
      <c r="Y260" s="7"/>
      <c r="Z260" s="7"/>
      <c r="AA260" s="7"/>
    </row>
    <row r="261" spans="1:27">
      <c r="A261" s="2">
        <v>33</v>
      </c>
      <c r="B261" s="2" t="s">
        <v>571</v>
      </c>
      <c r="C261" s="5" t="s">
        <v>34</v>
      </c>
      <c r="D261" s="5">
        <v>50</v>
      </c>
      <c r="E261" s="5">
        <v>15</v>
      </c>
      <c r="F261" s="5">
        <v>57</v>
      </c>
      <c r="G261" s="5"/>
      <c r="H261" s="5">
        <v>80</v>
      </c>
      <c r="J261" s="5">
        <f t="shared" si="24"/>
        <v>202</v>
      </c>
      <c r="K261" s="5"/>
      <c r="L261" s="5"/>
      <c r="M261" s="19">
        <f t="shared" si="25"/>
        <v>201.9742</v>
      </c>
      <c r="N261" s="2">
        <f t="shared" si="26"/>
        <v>4</v>
      </c>
      <c r="O261" s="20">
        <f t="shared" si="27"/>
        <v>202.06041499999998</v>
      </c>
      <c r="P261" s="5">
        <v>80</v>
      </c>
      <c r="Q261" s="5">
        <v>57</v>
      </c>
      <c r="R261" s="5">
        <v>50</v>
      </c>
      <c r="S261" s="5">
        <v>15</v>
      </c>
      <c r="T261" s="5"/>
      <c r="X261" s="7"/>
      <c r="Y261" s="7"/>
      <c r="Z261" s="7"/>
      <c r="AA261" s="7"/>
    </row>
    <row r="262" spans="1:27">
      <c r="A262" s="2">
        <v>34</v>
      </c>
      <c r="B262" s="2" t="s">
        <v>389</v>
      </c>
      <c r="C262" s="5" t="s">
        <v>11</v>
      </c>
      <c r="D262" s="5">
        <v>104</v>
      </c>
      <c r="E262" s="5">
        <v>90</v>
      </c>
      <c r="F262" s="5"/>
      <c r="G262" s="5"/>
      <c r="H262" s="5"/>
      <c r="J262" s="5">
        <f t="shared" ref="J262:J293" si="28">IFERROR(LARGE(D262:I262,1),0)+IF($C$2&gt;=2,IFERROR(LARGE(D262:I262,2),0),0)+IF($C$2&gt;=3,IFERROR(LARGE(D262:I262,3),0),0)+IF($C$2&gt;=4,IFERROR(LARGE(D262:I262,4),0),0)+IF($C$2&gt;=5,IFERROR(LARGE(D262:I262,5),0),0)+IF($C$2&gt;=6,IFERROR(LARGE(D262:I262,6),0),0)</f>
        <v>194</v>
      </c>
      <c r="K262" s="5"/>
      <c r="L262" s="5"/>
      <c r="M262" s="19">
        <f t="shared" ref="M262:M281" si="29">J262-(ROW(J262)-ROW(MenTotalCol))/10000</f>
        <v>193.97409999999999</v>
      </c>
      <c r="N262" s="2">
        <f t="shared" ref="N262:N281" si="30">COUNT(D262:I262)</f>
        <v>2</v>
      </c>
      <c r="O262" s="20">
        <f t="shared" ref="O262:O293" si="31">M262+P262/1000+Q262/10000+R262/100000+S262/1000000+T262/10000000+U262/100000000</f>
        <v>194.08709999999999</v>
      </c>
      <c r="P262" s="5">
        <v>104</v>
      </c>
      <c r="Q262" s="5">
        <v>90</v>
      </c>
      <c r="R262" s="5"/>
      <c r="S262" s="5"/>
      <c r="T262" s="5"/>
      <c r="X262" s="7"/>
      <c r="Y262" s="7"/>
      <c r="Z262" s="7"/>
      <c r="AA262" s="7"/>
    </row>
    <row r="263" spans="1:27">
      <c r="A263" s="2">
        <v>35</v>
      </c>
      <c r="B263" s="2" t="s">
        <v>276</v>
      </c>
      <c r="C263" s="5" t="s">
        <v>481</v>
      </c>
      <c r="D263" s="5"/>
      <c r="E263" s="5">
        <v>74</v>
      </c>
      <c r="F263" s="5"/>
      <c r="G263" s="5"/>
      <c r="H263" s="5">
        <v>107</v>
      </c>
      <c r="J263" s="5">
        <f t="shared" si="28"/>
        <v>181</v>
      </c>
      <c r="K263" s="5"/>
      <c r="L263" s="5"/>
      <c r="M263" s="19">
        <f t="shared" si="29"/>
        <v>180.97399999999999</v>
      </c>
      <c r="N263" s="2">
        <f t="shared" si="30"/>
        <v>2</v>
      </c>
      <c r="O263" s="20">
        <f t="shared" si="31"/>
        <v>181.08839999999998</v>
      </c>
      <c r="P263" s="5">
        <v>107</v>
      </c>
      <c r="Q263" s="5">
        <v>74</v>
      </c>
      <c r="R263" s="5"/>
      <c r="S263" s="5"/>
      <c r="T263" s="5"/>
      <c r="X263" s="7"/>
      <c r="Y263" s="7"/>
      <c r="Z263" s="7"/>
      <c r="AA263" s="7"/>
    </row>
    <row r="264" spans="1:27">
      <c r="A264" s="2">
        <v>36</v>
      </c>
      <c r="B264" s="2" t="s">
        <v>309</v>
      </c>
      <c r="C264" s="5" t="s">
        <v>83</v>
      </c>
      <c r="D264" s="5">
        <v>93</v>
      </c>
      <c r="E264" s="5"/>
      <c r="F264" s="5">
        <v>88</v>
      </c>
      <c r="G264" s="5"/>
      <c r="H264" s="5"/>
      <c r="J264" s="5">
        <f t="shared" si="28"/>
        <v>181</v>
      </c>
      <c r="K264" s="5"/>
      <c r="L264" s="5"/>
      <c r="M264" s="19">
        <f t="shared" si="29"/>
        <v>180.97389999999999</v>
      </c>
      <c r="N264" s="2">
        <f t="shared" si="30"/>
        <v>2</v>
      </c>
      <c r="O264" s="20">
        <f t="shared" si="31"/>
        <v>181.07569999999998</v>
      </c>
      <c r="P264" s="5">
        <v>93</v>
      </c>
      <c r="Q264" s="5">
        <v>88</v>
      </c>
      <c r="R264" s="5"/>
      <c r="S264" s="5"/>
      <c r="T264" s="5"/>
      <c r="X264" s="7"/>
      <c r="Y264" s="7"/>
      <c r="Z264" s="7"/>
      <c r="AA264" s="7"/>
    </row>
    <row r="265" spans="1:27">
      <c r="A265" s="2">
        <v>37</v>
      </c>
      <c r="B265" s="2" t="s">
        <v>572</v>
      </c>
      <c r="C265" s="5" t="s">
        <v>29</v>
      </c>
      <c r="D265" s="5"/>
      <c r="E265" s="5"/>
      <c r="F265" s="5"/>
      <c r="G265" s="5">
        <v>174</v>
      </c>
      <c r="H265" s="5"/>
      <c r="J265" s="5">
        <f t="shared" si="28"/>
        <v>174</v>
      </c>
      <c r="K265" s="5"/>
      <c r="L265" s="5"/>
      <c r="M265" s="19">
        <f t="shared" si="29"/>
        <v>173.97380000000001</v>
      </c>
      <c r="N265" s="2">
        <f t="shared" si="30"/>
        <v>1</v>
      </c>
      <c r="O265" s="20">
        <f t="shared" si="31"/>
        <v>174.14780000000002</v>
      </c>
      <c r="P265" s="5">
        <v>174</v>
      </c>
      <c r="Q265" s="5"/>
      <c r="R265" s="5"/>
      <c r="S265" s="5"/>
      <c r="T265" s="5"/>
      <c r="X265" s="7"/>
      <c r="Y265" s="7"/>
      <c r="Z265" s="7"/>
      <c r="AA265" s="7"/>
    </row>
    <row r="266" spans="1:27">
      <c r="A266" s="2">
        <v>38</v>
      </c>
      <c r="B266" s="2" t="s">
        <v>74</v>
      </c>
      <c r="C266" s="5" t="s">
        <v>11</v>
      </c>
      <c r="D266" s="5"/>
      <c r="E266" s="5"/>
      <c r="F266" s="5"/>
      <c r="G266" s="5"/>
      <c r="H266" s="5"/>
      <c r="I266" s="2">
        <v>170</v>
      </c>
      <c r="J266" s="5">
        <f t="shared" si="28"/>
        <v>170</v>
      </c>
      <c r="K266" s="5"/>
      <c r="L266" s="5"/>
      <c r="M266" s="19">
        <f t="shared" si="29"/>
        <v>169.97370000000001</v>
      </c>
      <c r="N266" s="2">
        <f t="shared" si="30"/>
        <v>1</v>
      </c>
      <c r="O266" s="20">
        <f t="shared" si="31"/>
        <v>170.1437</v>
      </c>
      <c r="P266" s="2">
        <v>170</v>
      </c>
      <c r="Q266" s="5"/>
      <c r="R266" s="5"/>
      <c r="S266" s="5"/>
      <c r="T266" s="5"/>
      <c r="U266" s="5"/>
      <c r="X266" s="7"/>
      <c r="Y266" s="7"/>
      <c r="Z266" s="7"/>
      <c r="AA266" s="7"/>
    </row>
    <row r="267" spans="1:27">
      <c r="A267" s="2">
        <v>39</v>
      </c>
      <c r="B267" s="3" t="s">
        <v>258</v>
      </c>
      <c r="C267" s="5" t="s">
        <v>39</v>
      </c>
      <c r="D267" s="5"/>
      <c r="E267" s="5">
        <v>29</v>
      </c>
      <c r="F267" s="5">
        <v>70</v>
      </c>
      <c r="G267" s="5">
        <v>64</v>
      </c>
      <c r="H267" s="5"/>
      <c r="J267" s="5">
        <f t="shared" si="28"/>
        <v>163</v>
      </c>
      <c r="K267" s="5"/>
      <c r="L267" s="5"/>
      <c r="M267" s="19">
        <f t="shared" si="29"/>
        <v>162.9736</v>
      </c>
      <c r="N267" s="2">
        <f t="shared" si="30"/>
        <v>3</v>
      </c>
      <c r="O267" s="20">
        <f t="shared" si="31"/>
        <v>163.05029000000002</v>
      </c>
      <c r="P267" s="5">
        <v>70</v>
      </c>
      <c r="Q267" s="5">
        <v>64</v>
      </c>
      <c r="R267" s="5">
        <v>29</v>
      </c>
      <c r="S267" s="5"/>
      <c r="T267" s="5"/>
      <c r="X267" s="7"/>
      <c r="Y267" s="7"/>
      <c r="Z267" s="7"/>
      <c r="AA267" s="7"/>
    </row>
    <row r="268" spans="1:27">
      <c r="A268" s="2">
        <v>40</v>
      </c>
      <c r="B268" s="2" t="s">
        <v>312</v>
      </c>
      <c r="C268" s="5" t="s">
        <v>83</v>
      </c>
      <c r="D268" s="5">
        <v>156</v>
      </c>
      <c r="E268" s="5"/>
      <c r="F268" s="5"/>
      <c r="G268" s="5"/>
      <c r="H268" s="5"/>
      <c r="J268" s="5">
        <f t="shared" si="28"/>
        <v>156</v>
      </c>
      <c r="K268" s="5"/>
      <c r="L268" s="5"/>
      <c r="M268" s="19">
        <f t="shared" si="29"/>
        <v>155.9735</v>
      </c>
      <c r="N268" s="2">
        <f t="shared" si="30"/>
        <v>1</v>
      </c>
      <c r="O268" s="20">
        <f t="shared" si="31"/>
        <v>156.12950000000001</v>
      </c>
      <c r="P268" s="5">
        <v>156</v>
      </c>
      <c r="Q268" s="5"/>
      <c r="R268" s="5"/>
      <c r="S268" s="5"/>
      <c r="T268" s="5"/>
      <c r="X268" s="7"/>
      <c r="Y268" s="7"/>
      <c r="Z268" s="7"/>
      <c r="AA268" s="7"/>
    </row>
    <row r="269" spans="1:27">
      <c r="A269" s="2">
        <v>41</v>
      </c>
      <c r="B269" s="2" t="s">
        <v>573</v>
      </c>
      <c r="C269" s="5" t="s">
        <v>481</v>
      </c>
      <c r="D269" s="5"/>
      <c r="E269" s="5"/>
      <c r="F269" s="5">
        <v>74</v>
      </c>
      <c r="G269" s="5">
        <v>67</v>
      </c>
      <c r="H269" s="5"/>
      <c r="J269" s="5">
        <f t="shared" si="28"/>
        <v>141</v>
      </c>
      <c r="K269" s="5"/>
      <c r="L269" s="5"/>
      <c r="M269" s="19">
        <f t="shared" si="29"/>
        <v>140.9734</v>
      </c>
      <c r="N269" s="2">
        <f t="shared" si="30"/>
        <v>2</v>
      </c>
      <c r="O269" s="20">
        <f t="shared" si="31"/>
        <v>141.05410000000001</v>
      </c>
      <c r="P269" s="5">
        <v>74</v>
      </c>
      <c r="Q269" s="5">
        <v>67</v>
      </c>
      <c r="R269" s="5"/>
      <c r="S269" s="5"/>
      <c r="T269" s="5"/>
      <c r="X269" s="7"/>
      <c r="Y269" s="7"/>
      <c r="Z269" s="7"/>
      <c r="AA269" s="7"/>
    </row>
    <row r="270" spans="1:27">
      <c r="A270" s="2">
        <v>42</v>
      </c>
      <c r="B270" s="2" t="s">
        <v>220</v>
      </c>
      <c r="C270" s="5" t="s">
        <v>481</v>
      </c>
      <c r="D270" s="5"/>
      <c r="E270" s="5"/>
      <c r="F270" s="5"/>
      <c r="G270" s="5">
        <v>30</v>
      </c>
      <c r="H270" s="5"/>
      <c r="I270" s="2">
        <v>97</v>
      </c>
      <c r="J270" s="5">
        <f t="shared" si="28"/>
        <v>127</v>
      </c>
      <c r="K270" s="5"/>
      <c r="L270" s="5"/>
      <c r="M270" s="19">
        <f t="shared" si="29"/>
        <v>126.97329999999999</v>
      </c>
      <c r="N270" s="2">
        <f t="shared" si="30"/>
        <v>2</v>
      </c>
      <c r="O270" s="20">
        <f t="shared" si="31"/>
        <v>127.07329999999999</v>
      </c>
      <c r="P270" s="2">
        <v>97</v>
      </c>
      <c r="Q270" s="5">
        <v>30</v>
      </c>
      <c r="R270" s="5"/>
      <c r="S270" s="5"/>
      <c r="T270" s="5"/>
      <c r="U270" s="5"/>
      <c r="X270" s="7"/>
      <c r="Y270" s="7"/>
      <c r="Z270" s="7"/>
      <c r="AA270" s="7"/>
    </row>
    <row r="271" spans="1:27">
      <c r="A271" s="2">
        <v>43</v>
      </c>
      <c r="B271" s="2" t="s">
        <v>574</v>
      </c>
      <c r="C271" s="5" t="s">
        <v>22</v>
      </c>
      <c r="D271" s="5"/>
      <c r="E271" s="5"/>
      <c r="F271" s="5"/>
      <c r="G271" s="5"/>
      <c r="H271" s="5">
        <v>113</v>
      </c>
      <c r="J271" s="5">
        <f t="shared" si="28"/>
        <v>113</v>
      </c>
      <c r="K271" s="5"/>
      <c r="L271" s="5"/>
      <c r="M271" s="19">
        <f t="shared" si="29"/>
        <v>112.97320000000001</v>
      </c>
      <c r="N271" s="2">
        <f t="shared" si="30"/>
        <v>1</v>
      </c>
      <c r="O271" s="20">
        <f t="shared" si="31"/>
        <v>113.08620000000001</v>
      </c>
      <c r="P271" s="5">
        <v>113</v>
      </c>
      <c r="Q271" s="5"/>
      <c r="R271" s="5"/>
      <c r="S271" s="5"/>
      <c r="T271" s="5"/>
      <c r="X271" s="7"/>
      <c r="Y271" s="7"/>
      <c r="Z271" s="7"/>
      <c r="AA271" s="7"/>
    </row>
    <row r="272" spans="1:27">
      <c r="A272" s="2">
        <v>44</v>
      </c>
      <c r="B272" s="2" t="s">
        <v>189</v>
      </c>
      <c r="C272" s="5" t="s">
        <v>11</v>
      </c>
      <c r="D272" s="5"/>
      <c r="E272" s="5"/>
      <c r="F272" s="5"/>
      <c r="G272" s="5"/>
      <c r="H272" s="5"/>
      <c r="I272" s="2">
        <v>108</v>
      </c>
      <c r="J272" s="5">
        <f t="shared" si="28"/>
        <v>108</v>
      </c>
      <c r="K272" s="5"/>
      <c r="L272" s="5"/>
      <c r="M272" s="19">
        <f t="shared" si="29"/>
        <v>107.9731</v>
      </c>
      <c r="N272" s="2">
        <f t="shared" si="30"/>
        <v>1</v>
      </c>
      <c r="O272" s="20">
        <f t="shared" si="31"/>
        <v>108.08110000000001</v>
      </c>
      <c r="P272" s="2">
        <v>108</v>
      </c>
      <c r="Q272" s="5"/>
      <c r="R272" s="5"/>
      <c r="S272" s="5"/>
      <c r="T272" s="5"/>
      <c r="U272" s="5"/>
      <c r="X272" s="7"/>
      <c r="Y272" s="7"/>
      <c r="Z272" s="7"/>
      <c r="AA272" s="7"/>
    </row>
    <row r="273" spans="1:27">
      <c r="A273" s="2">
        <v>45</v>
      </c>
      <c r="B273" s="2" t="s">
        <v>196</v>
      </c>
      <c r="C273" s="5" t="s">
        <v>11</v>
      </c>
      <c r="D273" s="5"/>
      <c r="E273" s="5"/>
      <c r="F273" s="5"/>
      <c r="G273" s="5"/>
      <c r="H273" s="5"/>
      <c r="I273" s="2">
        <v>104</v>
      </c>
      <c r="J273" s="5">
        <f t="shared" si="28"/>
        <v>104</v>
      </c>
      <c r="K273" s="5"/>
      <c r="L273" s="5"/>
      <c r="M273" s="19">
        <f t="shared" si="29"/>
        <v>103.973</v>
      </c>
      <c r="N273" s="2">
        <f t="shared" si="30"/>
        <v>1</v>
      </c>
      <c r="O273" s="20">
        <f t="shared" si="31"/>
        <v>104.077</v>
      </c>
      <c r="P273" s="2">
        <v>104</v>
      </c>
      <c r="Q273" s="5"/>
      <c r="R273" s="5"/>
      <c r="S273" s="5"/>
      <c r="T273" s="5"/>
      <c r="U273" s="5"/>
      <c r="X273" s="7"/>
      <c r="Y273" s="7"/>
      <c r="Z273" s="7"/>
      <c r="AA273" s="7"/>
    </row>
    <row r="274" spans="1:27">
      <c r="A274" s="2">
        <v>46</v>
      </c>
      <c r="B274" s="2" t="s">
        <v>217</v>
      </c>
      <c r="C274" s="5" t="s">
        <v>11</v>
      </c>
      <c r="D274" s="5"/>
      <c r="E274" s="5"/>
      <c r="F274" s="5"/>
      <c r="G274" s="5"/>
      <c r="H274" s="5"/>
      <c r="I274" s="2">
        <v>99</v>
      </c>
      <c r="J274" s="5">
        <f t="shared" si="28"/>
        <v>99</v>
      </c>
      <c r="K274" s="5"/>
      <c r="L274" s="5"/>
      <c r="M274" s="19">
        <f t="shared" si="29"/>
        <v>98.972899999999996</v>
      </c>
      <c r="N274" s="2">
        <f t="shared" si="30"/>
        <v>1</v>
      </c>
      <c r="O274" s="20">
        <f t="shared" si="31"/>
        <v>99.071899999999999</v>
      </c>
      <c r="P274" s="2">
        <v>99</v>
      </c>
      <c r="Q274" s="5"/>
      <c r="R274" s="5"/>
      <c r="S274" s="5"/>
      <c r="T274" s="5"/>
      <c r="U274" s="5"/>
      <c r="X274" s="7"/>
      <c r="Y274" s="7"/>
      <c r="Z274" s="7"/>
      <c r="AA274" s="7"/>
    </row>
    <row r="275" spans="1:27">
      <c r="A275" s="2">
        <v>47</v>
      </c>
      <c r="B275" s="2" t="s">
        <v>435</v>
      </c>
      <c r="C275" s="5" t="s">
        <v>36</v>
      </c>
      <c r="D275" s="5"/>
      <c r="E275" s="5">
        <v>87</v>
      </c>
      <c r="F275" s="5"/>
      <c r="G275" s="5"/>
      <c r="H275" s="5"/>
      <c r="J275" s="5">
        <f t="shared" si="28"/>
        <v>87</v>
      </c>
      <c r="K275" s="5"/>
      <c r="L275" s="5"/>
      <c r="M275" s="19">
        <f t="shared" si="29"/>
        <v>86.972800000000007</v>
      </c>
      <c r="N275" s="2">
        <f t="shared" si="30"/>
        <v>1</v>
      </c>
      <c r="O275" s="20">
        <f t="shared" si="31"/>
        <v>87.05980000000001</v>
      </c>
      <c r="P275" s="5">
        <v>87</v>
      </c>
      <c r="Q275" s="5"/>
      <c r="R275" s="5"/>
      <c r="S275" s="5"/>
      <c r="T275" s="5"/>
      <c r="X275" s="7"/>
      <c r="Y275" s="7"/>
      <c r="Z275" s="7"/>
      <c r="AA275" s="7"/>
    </row>
    <row r="276" spans="1:27">
      <c r="A276" s="2">
        <v>48</v>
      </c>
      <c r="B276" s="2" t="s">
        <v>575</v>
      </c>
      <c r="C276" s="5" t="s">
        <v>22</v>
      </c>
      <c r="D276" s="5"/>
      <c r="E276" s="5"/>
      <c r="F276" s="5">
        <v>72</v>
      </c>
      <c r="G276" s="5"/>
      <c r="H276" s="5"/>
      <c r="J276" s="5">
        <f t="shared" si="28"/>
        <v>72</v>
      </c>
      <c r="K276" s="5"/>
      <c r="L276" s="5"/>
      <c r="M276" s="19">
        <f t="shared" si="29"/>
        <v>71.972700000000003</v>
      </c>
      <c r="N276" s="2">
        <f t="shared" si="30"/>
        <v>1</v>
      </c>
      <c r="O276" s="20">
        <f t="shared" si="31"/>
        <v>72.044700000000006</v>
      </c>
      <c r="P276" s="5">
        <v>72</v>
      </c>
      <c r="Q276" s="5"/>
      <c r="R276" s="5"/>
      <c r="S276" s="5"/>
      <c r="T276" s="5"/>
      <c r="X276" s="7"/>
      <c r="Y276" s="7"/>
      <c r="Z276" s="7"/>
      <c r="AA276" s="7"/>
    </row>
    <row r="277" spans="1:27">
      <c r="A277" s="2">
        <v>49</v>
      </c>
      <c r="B277" s="2" t="s">
        <v>392</v>
      </c>
      <c r="C277" s="5" t="s">
        <v>11</v>
      </c>
      <c r="D277" s="5"/>
      <c r="E277" s="5">
        <v>69</v>
      </c>
      <c r="F277" s="5"/>
      <c r="G277" s="5"/>
      <c r="H277" s="5"/>
      <c r="J277" s="5">
        <f t="shared" si="28"/>
        <v>69</v>
      </c>
      <c r="K277" s="5"/>
      <c r="L277" s="5"/>
      <c r="M277" s="19">
        <f t="shared" si="29"/>
        <v>68.9726</v>
      </c>
      <c r="N277" s="2">
        <f t="shared" si="30"/>
        <v>1</v>
      </c>
      <c r="O277" s="20">
        <f t="shared" si="31"/>
        <v>69.041600000000003</v>
      </c>
      <c r="P277" s="5">
        <v>69</v>
      </c>
      <c r="Q277" s="5"/>
      <c r="R277" s="5"/>
      <c r="S277" s="5"/>
      <c r="T277" s="5"/>
      <c r="X277" s="7"/>
      <c r="Y277" s="7"/>
      <c r="Z277" s="7"/>
      <c r="AA277" s="7"/>
    </row>
    <row r="278" spans="1:27">
      <c r="A278" s="2">
        <v>50</v>
      </c>
      <c r="B278" s="2" t="s">
        <v>576</v>
      </c>
      <c r="C278" s="5" t="s">
        <v>19</v>
      </c>
      <c r="D278" s="5"/>
      <c r="E278" s="5"/>
      <c r="F278" s="5"/>
      <c r="G278" s="5"/>
      <c r="H278" s="5">
        <v>68</v>
      </c>
      <c r="J278" s="5">
        <f t="shared" si="28"/>
        <v>68</v>
      </c>
      <c r="K278" s="5"/>
      <c r="L278" s="5"/>
      <c r="M278" s="19">
        <f t="shared" si="29"/>
        <v>67.972499999999997</v>
      </c>
      <c r="N278" s="2">
        <f t="shared" si="30"/>
        <v>1</v>
      </c>
      <c r="O278" s="20">
        <f t="shared" si="31"/>
        <v>68.040499999999994</v>
      </c>
      <c r="P278" s="5">
        <v>68</v>
      </c>
      <c r="Q278" s="5"/>
      <c r="R278" s="5"/>
      <c r="S278" s="5"/>
      <c r="T278" s="5"/>
      <c r="X278" s="7"/>
      <c r="Y278" s="7"/>
      <c r="Z278" s="7"/>
      <c r="AA278" s="7"/>
    </row>
    <row r="279" spans="1:27">
      <c r="A279" s="2">
        <v>51</v>
      </c>
      <c r="B279" s="2" t="s">
        <v>316</v>
      </c>
      <c r="C279" s="5" t="s">
        <v>83</v>
      </c>
      <c r="D279" s="5"/>
      <c r="E279" s="5">
        <v>58</v>
      </c>
      <c r="F279" s="5"/>
      <c r="G279" s="5"/>
      <c r="H279" s="5"/>
      <c r="J279" s="5">
        <f t="shared" si="28"/>
        <v>58</v>
      </c>
      <c r="K279" s="5"/>
      <c r="L279" s="5"/>
      <c r="M279" s="19">
        <f t="shared" si="29"/>
        <v>57.9724</v>
      </c>
      <c r="N279" s="2">
        <f t="shared" si="30"/>
        <v>1</v>
      </c>
      <c r="O279" s="20">
        <f t="shared" si="31"/>
        <v>58.0304</v>
      </c>
      <c r="P279" s="5">
        <v>58</v>
      </c>
      <c r="Q279" s="5"/>
      <c r="R279" s="5"/>
      <c r="S279" s="5"/>
      <c r="T279" s="5"/>
      <c r="X279" s="7"/>
      <c r="Y279" s="7"/>
      <c r="Z279" s="7"/>
      <c r="AA279" s="7"/>
    </row>
    <row r="280" spans="1:27">
      <c r="A280" s="2">
        <v>52</v>
      </c>
      <c r="B280" s="2" t="s">
        <v>577</v>
      </c>
      <c r="C280" s="5" t="s">
        <v>502</v>
      </c>
      <c r="D280" s="5"/>
      <c r="E280" s="5">
        <v>39</v>
      </c>
      <c r="F280" s="5"/>
      <c r="G280" s="5"/>
      <c r="H280" s="5"/>
      <c r="J280" s="5">
        <f t="shared" si="28"/>
        <v>39</v>
      </c>
      <c r="K280" s="5"/>
      <c r="L280" s="5"/>
      <c r="M280" s="19">
        <f t="shared" si="29"/>
        <v>38.972299999999997</v>
      </c>
      <c r="N280" s="2">
        <f t="shared" si="30"/>
        <v>1</v>
      </c>
      <c r="O280" s="20">
        <f t="shared" si="31"/>
        <v>39.011299999999999</v>
      </c>
      <c r="P280" s="5">
        <v>39</v>
      </c>
      <c r="Q280" s="5"/>
      <c r="R280" s="5"/>
      <c r="S280" s="5"/>
      <c r="T280" s="5"/>
      <c r="X280" s="7"/>
      <c r="Y280" s="7"/>
      <c r="Z280" s="7"/>
      <c r="AA280" s="7"/>
    </row>
    <row r="281" spans="1:27">
      <c r="B281" s="2" t="s">
        <v>578</v>
      </c>
      <c r="C281" s="5" t="s">
        <v>36</v>
      </c>
      <c r="D281" s="5"/>
      <c r="E281" s="5">
        <v>17</v>
      </c>
      <c r="F281" s="5"/>
      <c r="G281" s="5"/>
      <c r="H281" s="5"/>
      <c r="J281" s="5">
        <f t="shared" si="28"/>
        <v>17</v>
      </c>
      <c r="K281" s="5"/>
      <c r="L281" s="5"/>
      <c r="M281" s="19">
        <f t="shared" si="29"/>
        <v>16.972200000000001</v>
      </c>
      <c r="N281" s="2">
        <f t="shared" si="30"/>
        <v>1</v>
      </c>
      <c r="O281" s="20">
        <f t="shared" si="31"/>
        <v>16.9892</v>
      </c>
      <c r="P281" s="5">
        <v>17</v>
      </c>
      <c r="Q281" s="5"/>
      <c r="R281" s="5"/>
      <c r="S281" s="5"/>
      <c r="T281" s="5"/>
      <c r="X281" s="7"/>
      <c r="Y281" s="7"/>
      <c r="Z281" s="7"/>
      <c r="AA281" s="7"/>
    </row>
    <row r="282" spans="1:27" ht="5.0999999999999996" customHeight="1">
      <c r="B282" s="23"/>
      <c r="C282" s="23"/>
      <c r="D282" s="18" t="s">
        <v>541</v>
      </c>
      <c r="E282" s="23"/>
      <c r="F282" s="23" t="s">
        <v>541</v>
      </c>
      <c r="G282" s="23"/>
      <c r="H282" s="23"/>
      <c r="I282" s="18"/>
      <c r="J282" s="18"/>
      <c r="K282" s="18"/>
      <c r="L282" s="18"/>
      <c r="M282" s="19"/>
      <c r="X282" s="7"/>
      <c r="Y282" s="7"/>
      <c r="Z282" s="7"/>
      <c r="AA282" s="7"/>
    </row>
    <row r="283" spans="1:27" ht="15">
      <c r="A283" s="24"/>
      <c r="B283" s="23"/>
      <c r="C283" s="18"/>
      <c r="D283" s="18" t="s">
        <v>541</v>
      </c>
      <c r="E283" s="18"/>
      <c r="F283" s="18" t="s">
        <v>541</v>
      </c>
      <c r="G283" s="18"/>
      <c r="H283" s="18"/>
      <c r="I283" s="18"/>
      <c r="J283" s="18"/>
      <c r="K283" s="18"/>
      <c r="L283" s="18"/>
      <c r="M283" s="19"/>
      <c r="Q283" s="5"/>
      <c r="R283" s="5"/>
      <c r="S283" s="5"/>
      <c r="T283" s="5"/>
      <c r="U283" s="5"/>
      <c r="X283" s="7"/>
      <c r="Y283" s="7"/>
      <c r="Z283" s="7"/>
      <c r="AA283" s="7"/>
    </row>
    <row r="284" spans="1:27" ht="15">
      <c r="A284" s="2">
        <v>1</v>
      </c>
      <c r="B284" s="25" t="s">
        <v>49</v>
      </c>
      <c r="C284" s="26"/>
      <c r="D284" s="26"/>
      <c r="E284" s="26"/>
      <c r="F284" s="26"/>
      <c r="G284" s="26"/>
      <c r="H284" s="26"/>
      <c r="I284" s="18"/>
      <c r="J284" s="26"/>
      <c r="K284" s="26"/>
      <c r="L284" s="18"/>
      <c r="M284" s="19"/>
      <c r="Q284" s="5"/>
      <c r="R284" s="5"/>
      <c r="S284" s="5"/>
      <c r="T284" s="5"/>
      <c r="U284" s="5"/>
      <c r="X284" s="7"/>
      <c r="Y284" s="7"/>
      <c r="Z284" s="7"/>
      <c r="AA284" s="7"/>
    </row>
    <row r="285" spans="1:27">
      <c r="A285" s="2">
        <v>2</v>
      </c>
      <c r="B285" s="2" t="s">
        <v>48</v>
      </c>
      <c r="C285" s="5" t="s">
        <v>34</v>
      </c>
      <c r="D285" s="5"/>
      <c r="E285" s="5">
        <v>170</v>
      </c>
      <c r="F285" s="5">
        <v>166</v>
      </c>
      <c r="G285" s="5">
        <v>172</v>
      </c>
      <c r="H285" s="5">
        <v>182</v>
      </c>
      <c r="I285" s="2">
        <v>183</v>
      </c>
      <c r="J285" s="5">
        <f t="shared" ref="J285:J311" si="32">IFERROR(LARGE(D285:I285,1),0)+IF($C$2&gt;=2,IFERROR(LARGE(D285:I285,2),0),0)+IF($C$2&gt;=3,IFERROR(LARGE(D285:I285,3),0),0)+IF($C$2&gt;=4,IFERROR(LARGE(D285:I285,4),0),0)+IF($C$2&gt;=5,IFERROR(LARGE(D285:I285,5),0),0)+IF($C$2&gt;=6,IFERROR(LARGE(D285:I285,6),0),0)</f>
        <v>707</v>
      </c>
      <c r="K285" s="5"/>
      <c r="L285" s="5"/>
      <c r="M285" s="19">
        <f t="shared" ref="M285:M311" si="33">J285-(ROW(J285)-ROW(MenTotalCol))/10000</f>
        <v>706.97180000000003</v>
      </c>
      <c r="N285" s="2">
        <f t="shared" ref="N285:N311" si="34">COUNT(D285:I285)</f>
        <v>5</v>
      </c>
      <c r="O285" s="20">
        <f t="shared" ref="O285:O311" si="35">M285+P285/1000+Q285/10000+R285/100000+S285/1000000+T285/10000000+U285/100000000</f>
        <v>707.17490659999999</v>
      </c>
      <c r="P285" s="2">
        <v>183</v>
      </c>
      <c r="Q285" s="5">
        <v>182</v>
      </c>
      <c r="R285" s="5">
        <v>172</v>
      </c>
      <c r="S285" s="5">
        <v>170</v>
      </c>
      <c r="T285" s="5">
        <v>166</v>
      </c>
      <c r="U285" s="5"/>
      <c r="X285" s="7"/>
      <c r="Y285" s="7"/>
      <c r="Z285" s="7"/>
      <c r="AA285" s="7"/>
    </row>
    <row r="286" spans="1:27">
      <c r="A286" s="2">
        <v>3</v>
      </c>
      <c r="B286" s="2" t="s">
        <v>78</v>
      </c>
      <c r="C286" s="5" t="s">
        <v>19</v>
      </c>
      <c r="D286" s="5">
        <v>139</v>
      </c>
      <c r="E286" s="5">
        <v>131</v>
      </c>
      <c r="F286" s="5"/>
      <c r="G286" s="5">
        <v>131</v>
      </c>
      <c r="H286" s="5">
        <v>145</v>
      </c>
      <c r="I286" s="2">
        <v>167</v>
      </c>
      <c r="J286" s="5">
        <f t="shared" si="32"/>
        <v>582</v>
      </c>
      <c r="K286" s="5"/>
      <c r="L286" s="5"/>
      <c r="M286" s="19">
        <f t="shared" si="33"/>
        <v>581.97170000000006</v>
      </c>
      <c r="N286" s="2">
        <f t="shared" si="34"/>
        <v>5</v>
      </c>
      <c r="O286" s="20">
        <f t="shared" si="35"/>
        <v>582.15473410000016</v>
      </c>
      <c r="P286" s="2">
        <v>167</v>
      </c>
      <c r="Q286" s="5">
        <v>145</v>
      </c>
      <c r="R286" s="5">
        <v>139</v>
      </c>
      <c r="S286" s="5">
        <v>131</v>
      </c>
      <c r="T286" s="5">
        <v>131</v>
      </c>
      <c r="U286" s="5"/>
      <c r="X286" s="7"/>
      <c r="Y286" s="7"/>
      <c r="Z286" s="7"/>
      <c r="AA286" s="7"/>
    </row>
    <row r="287" spans="1:27">
      <c r="A287" s="2">
        <v>4</v>
      </c>
      <c r="B287" s="2" t="s">
        <v>84</v>
      </c>
      <c r="C287" s="5" t="s">
        <v>39</v>
      </c>
      <c r="D287" s="5">
        <v>128</v>
      </c>
      <c r="E287" s="5"/>
      <c r="F287" s="5">
        <v>131</v>
      </c>
      <c r="G287" s="5">
        <v>112</v>
      </c>
      <c r="H287" s="5">
        <v>143</v>
      </c>
      <c r="I287" s="2">
        <v>163</v>
      </c>
      <c r="J287" s="5">
        <f t="shared" si="32"/>
        <v>565</v>
      </c>
      <c r="K287" s="5"/>
      <c r="L287" s="5"/>
      <c r="M287" s="19">
        <f t="shared" si="33"/>
        <v>564.97159999999997</v>
      </c>
      <c r="N287" s="2">
        <f t="shared" si="34"/>
        <v>5</v>
      </c>
      <c r="O287" s="20">
        <f t="shared" si="35"/>
        <v>565.15034920000005</v>
      </c>
      <c r="P287" s="2">
        <v>163</v>
      </c>
      <c r="Q287" s="5">
        <v>143</v>
      </c>
      <c r="R287" s="5">
        <v>131</v>
      </c>
      <c r="S287" s="5">
        <v>128</v>
      </c>
      <c r="T287" s="5">
        <v>112</v>
      </c>
      <c r="U287" s="5"/>
      <c r="X287" s="7"/>
      <c r="Y287" s="7"/>
      <c r="Z287" s="7"/>
      <c r="AA287" s="7"/>
    </row>
    <row r="288" spans="1:27">
      <c r="A288" s="2">
        <v>5</v>
      </c>
      <c r="B288" s="2" t="s">
        <v>100</v>
      </c>
      <c r="C288" s="5" t="s">
        <v>22</v>
      </c>
      <c r="D288" s="5">
        <v>127</v>
      </c>
      <c r="E288" s="5">
        <v>109</v>
      </c>
      <c r="F288" s="5"/>
      <c r="G288" s="5">
        <v>115</v>
      </c>
      <c r="H288" s="5">
        <v>138</v>
      </c>
      <c r="I288" s="2">
        <v>151</v>
      </c>
      <c r="J288" s="5">
        <f t="shared" si="32"/>
        <v>531</v>
      </c>
      <c r="K288" s="5"/>
      <c r="L288" s="5"/>
      <c r="M288" s="19">
        <f t="shared" si="33"/>
        <v>530.97149999999999</v>
      </c>
      <c r="N288" s="2">
        <f t="shared" si="34"/>
        <v>5</v>
      </c>
      <c r="O288" s="20">
        <f t="shared" si="35"/>
        <v>531.13769589999993</v>
      </c>
      <c r="P288" s="2">
        <v>151</v>
      </c>
      <c r="Q288" s="5">
        <v>138</v>
      </c>
      <c r="R288" s="5">
        <v>127</v>
      </c>
      <c r="S288" s="5">
        <v>115</v>
      </c>
      <c r="T288" s="5">
        <v>109</v>
      </c>
      <c r="U288" s="5"/>
      <c r="X288" s="7"/>
      <c r="Y288" s="7"/>
      <c r="Z288" s="7"/>
      <c r="AA288" s="7"/>
    </row>
    <row r="289" spans="1:27">
      <c r="A289" s="2">
        <v>6</v>
      </c>
      <c r="B289" s="2" t="s">
        <v>284</v>
      </c>
      <c r="C289" s="5" t="s">
        <v>39</v>
      </c>
      <c r="D289" s="5">
        <v>114</v>
      </c>
      <c r="E289" s="5">
        <v>103</v>
      </c>
      <c r="F289" s="5">
        <v>122</v>
      </c>
      <c r="G289" s="5">
        <v>104</v>
      </c>
      <c r="H289" s="5"/>
      <c r="J289" s="5">
        <f t="shared" si="32"/>
        <v>443</v>
      </c>
      <c r="K289" s="5"/>
      <c r="L289" s="5"/>
      <c r="M289" s="19">
        <f t="shared" si="33"/>
        <v>442.97140000000002</v>
      </c>
      <c r="N289" s="2">
        <f t="shared" si="34"/>
        <v>4</v>
      </c>
      <c r="O289" s="20">
        <f t="shared" si="35"/>
        <v>443.10594300000002</v>
      </c>
      <c r="P289" s="5">
        <v>122</v>
      </c>
      <c r="Q289" s="5">
        <v>114</v>
      </c>
      <c r="R289" s="5">
        <v>104</v>
      </c>
      <c r="S289" s="5">
        <v>103</v>
      </c>
      <c r="T289" s="5"/>
      <c r="X289" s="7"/>
      <c r="Y289" s="7"/>
      <c r="Z289" s="7"/>
      <c r="AA289" s="7"/>
    </row>
    <row r="290" spans="1:27">
      <c r="A290" s="2">
        <v>7</v>
      </c>
      <c r="B290" s="2" t="s">
        <v>101</v>
      </c>
      <c r="C290" s="5" t="s">
        <v>19</v>
      </c>
      <c r="D290" s="5"/>
      <c r="E290" s="5">
        <v>46</v>
      </c>
      <c r="F290" s="5">
        <v>85</v>
      </c>
      <c r="G290" s="5">
        <v>95</v>
      </c>
      <c r="H290" s="5"/>
      <c r="I290" s="2">
        <v>150</v>
      </c>
      <c r="J290" s="5">
        <f t="shared" si="32"/>
        <v>376</v>
      </c>
      <c r="K290" s="5"/>
      <c r="L290" s="5"/>
      <c r="M290" s="19">
        <f t="shared" si="33"/>
        <v>375.97129999999999</v>
      </c>
      <c r="N290" s="2">
        <f t="shared" si="34"/>
        <v>4</v>
      </c>
      <c r="O290" s="20">
        <f t="shared" si="35"/>
        <v>376.13169599999998</v>
      </c>
      <c r="P290" s="2">
        <v>150</v>
      </c>
      <c r="Q290" s="5">
        <v>95</v>
      </c>
      <c r="R290" s="5">
        <v>85</v>
      </c>
      <c r="S290" s="5">
        <v>46</v>
      </c>
      <c r="T290" s="5"/>
      <c r="U290" s="5"/>
      <c r="X290" s="7"/>
      <c r="Y290" s="7"/>
      <c r="Z290" s="7"/>
      <c r="AA290" s="7"/>
    </row>
    <row r="291" spans="1:27">
      <c r="A291" s="2">
        <v>8</v>
      </c>
      <c r="B291" s="2" t="s">
        <v>579</v>
      </c>
      <c r="C291" s="5" t="s">
        <v>174</v>
      </c>
      <c r="D291" s="5">
        <v>95</v>
      </c>
      <c r="E291" s="5">
        <v>78</v>
      </c>
      <c r="F291" s="5">
        <v>95</v>
      </c>
      <c r="G291" s="5">
        <v>84</v>
      </c>
      <c r="H291" s="5"/>
      <c r="J291" s="5">
        <f t="shared" si="32"/>
        <v>352</v>
      </c>
      <c r="K291" s="5"/>
      <c r="L291" s="5"/>
      <c r="M291" s="19">
        <f t="shared" si="33"/>
        <v>351.97120000000001</v>
      </c>
      <c r="N291" s="2">
        <f t="shared" si="34"/>
        <v>4</v>
      </c>
      <c r="O291" s="20">
        <f t="shared" si="35"/>
        <v>352.076618</v>
      </c>
      <c r="P291" s="5">
        <v>95</v>
      </c>
      <c r="Q291" s="5">
        <v>95</v>
      </c>
      <c r="R291" s="5">
        <v>84</v>
      </c>
      <c r="S291" s="5">
        <v>78</v>
      </c>
      <c r="T291" s="5"/>
      <c r="X291" s="7"/>
      <c r="Y291" s="7"/>
      <c r="Z291" s="7"/>
      <c r="AA291" s="7"/>
    </row>
    <row r="292" spans="1:27">
      <c r="A292" s="2">
        <v>9</v>
      </c>
      <c r="B292" s="2" t="s">
        <v>580</v>
      </c>
      <c r="C292" s="5" t="s">
        <v>39</v>
      </c>
      <c r="D292" s="5">
        <v>176</v>
      </c>
      <c r="E292" s="5"/>
      <c r="F292" s="5">
        <v>165</v>
      </c>
      <c r="G292" s="5"/>
      <c r="H292" s="5"/>
      <c r="J292" s="5">
        <f t="shared" si="32"/>
        <v>341</v>
      </c>
      <c r="K292" s="5"/>
      <c r="L292" s="5"/>
      <c r="M292" s="19">
        <f t="shared" si="33"/>
        <v>340.97109999999998</v>
      </c>
      <c r="N292" s="2">
        <f t="shared" si="34"/>
        <v>2</v>
      </c>
      <c r="O292" s="20">
        <f t="shared" si="35"/>
        <v>341.16359999999997</v>
      </c>
      <c r="P292" s="5">
        <v>176</v>
      </c>
      <c r="Q292" s="5">
        <v>165</v>
      </c>
      <c r="R292" s="5"/>
      <c r="S292" s="5"/>
      <c r="T292" s="5"/>
      <c r="X292" s="7"/>
      <c r="Y292" s="7"/>
      <c r="Z292" s="7"/>
      <c r="AA292" s="7"/>
    </row>
    <row r="293" spans="1:27">
      <c r="A293" s="2">
        <v>10</v>
      </c>
      <c r="B293" s="2" t="s">
        <v>171</v>
      </c>
      <c r="C293" s="5" t="s">
        <v>22</v>
      </c>
      <c r="D293" s="5">
        <v>80</v>
      </c>
      <c r="E293" s="5">
        <v>43</v>
      </c>
      <c r="F293" s="5">
        <v>62</v>
      </c>
      <c r="G293" s="5">
        <v>59</v>
      </c>
      <c r="H293" s="5">
        <v>78</v>
      </c>
      <c r="I293" s="2">
        <v>114</v>
      </c>
      <c r="J293" s="5">
        <f t="shared" si="32"/>
        <v>334</v>
      </c>
      <c r="K293" s="5"/>
      <c r="L293" s="5"/>
      <c r="M293" s="19">
        <f t="shared" si="33"/>
        <v>333.971</v>
      </c>
      <c r="N293" s="2">
        <f t="shared" si="34"/>
        <v>6</v>
      </c>
      <c r="O293" s="20">
        <f t="shared" si="35"/>
        <v>334.09384833000001</v>
      </c>
      <c r="P293" s="2">
        <v>114</v>
      </c>
      <c r="Q293" s="5">
        <v>80</v>
      </c>
      <c r="R293" s="5">
        <v>78</v>
      </c>
      <c r="S293" s="5">
        <v>62</v>
      </c>
      <c r="T293" s="5">
        <v>59</v>
      </c>
      <c r="U293" s="5">
        <v>43</v>
      </c>
      <c r="X293" s="7"/>
      <c r="Y293" s="7"/>
      <c r="Z293" s="7"/>
      <c r="AA293" s="7"/>
    </row>
    <row r="294" spans="1:27">
      <c r="A294" s="2">
        <v>11</v>
      </c>
      <c r="B294" s="2" t="s">
        <v>265</v>
      </c>
      <c r="C294" s="5" t="s">
        <v>481</v>
      </c>
      <c r="D294" s="5">
        <v>98</v>
      </c>
      <c r="E294" s="5"/>
      <c r="F294" s="5"/>
      <c r="G294" s="5">
        <v>69</v>
      </c>
      <c r="H294" s="5">
        <v>135</v>
      </c>
      <c r="J294" s="5">
        <f t="shared" si="32"/>
        <v>302</v>
      </c>
      <c r="K294" s="5"/>
      <c r="L294" s="5"/>
      <c r="M294" s="19">
        <f t="shared" si="33"/>
        <v>301.97089999999997</v>
      </c>
      <c r="N294" s="2">
        <f t="shared" si="34"/>
        <v>3</v>
      </c>
      <c r="O294" s="20">
        <f t="shared" si="35"/>
        <v>302.11638999999997</v>
      </c>
      <c r="P294" s="5">
        <v>135</v>
      </c>
      <c r="Q294" s="5">
        <v>98</v>
      </c>
      <c r="R294" s="5">
        <v>69</v>
      </c>
      <c r="S294" s="5"/>
      <c r="T294" s="5"/>
      <c r="X294" s="7"/>
      <c r="Y294" s="7"/>
      <c r="Z294" s="7"/>
      <c r="AA294" s="7"/>
    </row>
    <row r="295" spans="1:27">
      <c r="A295" s="2">
        <v>12</v>
      </c>
      <c r="B295" s="2" t="s">
        <v>167</v>
      </c>
      <c r="C295" s="5" t="s">
        <v>34</v>
      </c>
      <c r="D295" s="5">
        <v>61</v>
      </c>
      <c r="E295" s="5">
        <v>54</v>
      </c>
      <c r="F295" s="5"/>
      <c r="G295" s="5">
        <v>34</v>
      </c>
      <c r="H295" s="5">
        <v>71</v>
      </c>
      <c r="I295" s="2">
        <v>115</v>
      </c>
      <c r="J295" s="5">
        <f t="shared" si="32"/>
        <v>301</v>
      </c>
      <c r="K295" s="5"/>
      <c r="L295" s="5"/>
      <c r="M295" s="19">
        <f t="shared" si="33"/>
        <v>300.9708</v>
      </c>
      <c r="N295" s="2">
        <f t="shared" si="34"/>
        <v>5</v>
      </c>
      <c r="O295" s="20">
        <f t="shared" si="35"/>
        <v>301.09356739999998</v>
      </c>
      <c r="P295" s="2">
        <v>115</v>
      </c>
      <c r="Q295" s="5">
        <v>71</v>
      </c>
      <c r="R295" s="5">
        <v>61</v>
      </c>
      <c r="S295" s="5">
        <v>54</v>
      </c>
      <c r="T295" s="5">
        <v>34</v>
      </c>
      <c r="U295" s="5"/>
      <c r="X295" s="7"/>
      <c r="Y295" s="7"/>
      <c r="Z295" s="7"/>
      <c r="AA295" s="7"/>
    </row>
    <row r="296" spans="1:27">
      <c r="A296" s="2">
        <v>13</v>
      </c>
      <c r="B296" s="2" t="s">
        <v>156</v>
      </c>
      <c r="C296" s="5" t="s">
        <v>15</v>
      </c>
      <c r="D296" s="5"/>
      <c r="E296" s="5">
        <v>31</v>
      </c>
      <c r="F296" s="5">
        <v>80</v>
      </c>
      <c r="G296" s="5">
        <v>61</v>
      </c>
      <c r="H296" s="5"/>
      <c r="I296" s="2">
        <v>120</v>
      </c>
      <c r="J296" s="5">
        <f t="shared" si="32"/>
        <v>292</v>
      </c>
      <c r="K296" s="5"/>
      <c r="L296" s="5"/>
      <c r="M296" s="19">
        <f t="shared" si="33"/>
        <v>291.97070000000002</v>
      </c>
      <c r="N296" s="2">
        <f t="shared" si="34"/>
        <v>4</v>
      </c>
      <c r="O296" s="20">
        <f t="shared" si="35"/>
        <v>292.09934099999998</v>
      </c>
      <c r="P296" s="2">
        <v>120</v>
      </c>
      <c r="Q296" s="5">
        <v>80</v>
      </c>
      <c r="R296" s="5">
        <v>61</v>
      </c>
      <c r="S296" s="5">
        <v>31</v>
      </c>
      <c r="T296" s="5"/>
      <c r="U296" s="5"/>
      <c r="X296" s="7"/>
      <c r="Y296" s="7"/>
      <c r="Z296" s="7"/>
      <c r="AA296" s="7"/>
    </row>
    <row r="297" spans="1:27">
      <c r="A297" s="2">
        <v>14</v>
      </c>
      <c r="B297" s="2" t="s">
        <v>384</v>
      </c>
      <c r="C297" s="5" t="s">
        <v>15</v>
      </c>
      <c r="D297" s="5">
        <v>83</v>
      </c>
      <c r="E297" s="5"/>
      <c r="F297" s="5">
        <v>118</v>
      </c>
      <c r="G297" s="5">
        <v>74</v>
      </c>
      <c r="H297" s="5"/>
      <c r="J297" s="5">
        <f t="shared" si="32"/>
        <v>275</v>
      </c>
      <c r="K297" s="5"/>
      <c r="L297" s="5"/>
      <c r="M297" s="19">
        <f t="shared" si="33"/>
        <v>274.97059999999999</v>
      </c>
      <c r="N297" s="2">
        <f t="shared" si="34"/>
        <v>3</v>
      </c>
      <c r="O297" s="20">
        <f t="shared" si="35"/>
        <v>275.09764000000001</v>
      </c>
      <c r="P297" s="5">
        <v>118</v>
      </c>
      <c r="Q297" s="5">
        <v>83</v>
      </c>
      <c r="R297" s="5">
        <v>74</v>
      </c>
      <c r="S297" s="5"/>
      <c r="T297" s="5"/>
      <c r="X297" s="7"/>
      <c r="Y297" s="7"/>
      <c r="Z297" s="7"/>
      <c r="AA297" s="7"/>
    </row>
    <row r="298" spans="1:27">
      <c r="A298" s="2">
        <v>15</v>
      </c>
      <c r="B298" s="2" t="s">
        <v>151</v>
      </c>
      <c r="C298" s="5" t="s">
        <v>11</v>
      </c>
      <c r="D298" s="5"/>
      <c r="E298" s="5">
        <v>49</v>
      </c>
      <c r="F298" s="5"/>
      <c r="G298" s="5"/>
      <c r="H298" s="5">
        <v>100</v>
      </c>
      <c r="I298" s="2">
        <v>122</v>
      </c>
      <c r="J298" s="5">
        <f t="shared" si="32"/>
        <v>271</v>
      </c>
      <c r="K298" s="5"/>
      <c r="L298" s="5"/>
      <c r="M298" s="19">
        <f t="shared" si="33"/>
        <v>270.97050000000002</v>
      </c>
      <c r="N298" s="2">
        <f t="shared" si="34"/>
        <v>3</v>
      </c>
      <c r="O298" s="20">
        <f t="shared" si="35"/>
        <v>271.10299000000003</v>
      </c>
      <c r="P298" s="2">
        <v>122</v>
      </c>
      <c r="Q298" s="5">
        <v>100</v>
      </c>
      <c r="R298" s="5">
        <v>49</v>
      </c>
      <c r="S298" s="5"/>
      <c r="T298" s="5"/>
      <c r="U298" s="5"/>
      <c r="X298" s="7"/>
      <c r="Y298" s="7"/>
      <c r="Z298" s="7"/>
      <c r="AA298" s="7"/>
    </row>
    <row r="299" spans="1:27">
      <c r="A299" s="2">
        <v>16</v>
      </c>
      <c r="B299" s="2" t="s">
        <v>380</v>
      </c>
      <c r="C299" s="5" t="s">
        <v>11</v>
      </c>
      <c r="D299" s="5">
        <v>68</v>
      </c>
      <c r="E299" s="5">
        <v>36</v>
      </c>
      <c r="F299" s="5">
        <v>61</v>
      </c>
      <c r="G299" s="5">
        <v>52</v>
      </c>
      <c r="H299" s="5"/>
      <c r="J299" s="5">
        <f t="shared" si="32"/>
        <v>217</v>
      </c>
      <c r="K299" s="5"/>
      <c r="L299" s="5"/>
      <c r="M299" s="19">
        <f t="shared" si="33"/>
        <v>216.97040000000001</v>
      </c>
      <c r="N299" s="2">
        <f t="shared" si="34"/>
        <v>4</v>
      </c>
      <c r="O299" s="20">
        <f t="shared" si="35"/>
        <v>217.04505600000002</v>
      </c>
      <c r="P299" s="5">
        <v>68</v>
      </c>
      <c r="Q299" s="5">
        <v>61</v>
      </c>
      <c r="R299" s="5">
        <v>52</v>
      </c>
      <c r="S299" s="5">
        <v>36</v>
      </c>
      <c r="T299" s="5"/>
      <c r="X299" s="7"/>
      <c r="Y299" s="7"/>
      <c r="Z299" s="7"/>
      <c r="AA299" s="7"/>
    </row>
    <row r="300" spans="1:27">
      <c r="A300" s="2">
        <v>17</v>
      </c>
      <c r="B300" s="2" t="s">
        <v>412</v>
      </c>
      <c r="C300" s="5" t="s">
        <v>29</v>
      </c>
      <c r="D300" s="5"/>
      <c r="E300" s="5">
        <v>40</v>
      </c>
      <c r="F300" s="5">
        <v>86</v>
      </c>
      <c r="G300" s="5"/>
      <c r="H300" s="5">
        <v>88</v>
      </c>
      <c r="J300" s="5">
        <f t="shared" si="32"/>
        <v>214</v>
      </c>
      <c r="K300" s="5"/>
      <c r="L300" s="5"/>
      <c r="M300" s="19">
        <f t="shared" si="33"/>
        <v>213.97030000000001</v>
      </c>
      <c r="N300" s="2">
        <f t="shared" si="34"/>
        <v>3</v>
      </c>
      <c r="O300" s="20">
        <f t="shared" si="35"/>
        <v>214.06730000000002</v>
      </c>
      <c r="P300" s="5">
        <v>88</v>
      </c>
      <c r="Q300" s="5">
        <v>86</v>
      </c>
      <c r="R300" s="5">
        <v>40</v>
      </c>
      <c r="S300" s="5"/>
      <c r="T300" s="5"/>
      <c r="X300" s="7"/>
      <c r="Y300" s="7"/>
      <c r="Z300" s="7"/>
      <c r="AA300" s="7"/>
    </row>
    <row r="301" spans="1:27">
      <c r="A301" s="2">
        <v>18</v>
      </c>
      <c r="B301" s="2" t="s">
        <v>409</v>
      </c>
      <c r="C301" s="5" t="s">
        <v>29</v>
      </c>
      <c r="D301" s="5"/>
      <c r="E301" s="5">
        <v>92</v>
      </c>
      <c r="F301" s="5"/>
      <c r="G301" s="5"/>
      <c r="H301" s="5">
        <v>119</v>
      </c>
      <c r="J301" s="5">
        <f t="shared" si="32"/>
        <v>211</v>
      </c>
      <c r="K301" s="5"/>
      <c r="L301" s="5"/>
      <c r="M301" s="19">
        <f t="shared" si="33"/>
        <v>210.97020000000001</v>
      </c>
      <c r="N301" s="2">
        <f t="shared" si="34"/>
        <v>2</v>
      </c>
      <c r="O301" s="20">
        <f t="shared" si="35"/>
        <v>211.0984</v>
      </c>
      <c r="P301" s="5">
        <v>119</v>
      </c>
      <c r="Q301" s="5">
        <v>92</v>
      </c>
      <c r="R301" s="5"/>
      <c r="S301" s="5"/>
      <c r="T301" s="5"/>
      <c r="X301" s="7"/>
      <c r="Y301" s="7"/>
      <c r="Z301" s="7"/>
      <c r="AA301" s="7"/>
    </row>
    <row r="302" spans="1:27">
      <c r="A302" s="2">
        <v>19</v>
      </c>
      <c r="B302" s="2" t="s">
        <v>581</v>
      </c>
      <c r="C302" s="5" t="s">
        <v>22</v>
      </c>
      <c r="D302" s="5"/>
      <c r="E302" s="5">
        <v>16</v>
      </c>
      <c r="F302" s="5">
        <v>48</v>
      </c>
      <c r="G302" s="5">
        <v>37</v>
      </c>
      <c r="H302" s="5">
        <v>77</v>
      </c>
      <c r="J302" s="5">
        <f t="shared" si="32"/>
        <v>178</v>
      </c>
      <c r="K302" s="5"/>
      <c r="L302" s="5"/>
      <c r="M302" s="19">
        <f t="shared" si="33"/>
        <v>177.9701</v>
      </c>
      <c r="N302" s="2">
        <f t="shared" si="34"/>
        <v>4</v>
      </c>
      <c r="O302" s="20">
        <f t="shared" si="35"/>
        <v>178.05228599999998</v>
      </c>
      <c r="P302" s="5">
        <v>77</v>
      </c>
      <c r="Q302" s="5">
        <v>48</v>
      </c>
      <c r="R302" s="5">
        <v>37</v>
      </c>
      <c r="S302" s="5">
        <v>16</v>
      </c>
      <c r="T302" s="5"/>
      <c r="X302" s="7"/>
      <c r="Y302" s="7"/>
      <c r="Z302" s="7"/>
      <c r="AA302" s="7"/>
    </row>
    <row r="303" spans="1:27">
      <c r="A303" s="2">
        <v>20</v>
      </c>
      <c r="B303" s="2" t="s">
        <v>111</v>
      </c>
      <c r="C303" s="5" t="s">
        <v>22</v>
      </c>
      <c r="D303" s="5"/>
      <c r="E303" s="5"/>
      <c r="F303" s="5"/>
      <c r="G303" s="5"/>
      <c r="H303" s="5"/>
      <c r="I303" s="2">
        <v>142</v>
      </c>
      <c r="J303" s="5">
        <f t="shared" si="32"/>
        <v>142</v>
      </c>
      <c r="K303" s="5"/>
      <c r="L303" s="5"/>
      <c r="M303" s="19">
        <f t="shared" si="33"/>
        <v>141.97</v>
      </c>
      <c r="N303" s="2">
        <f t="shared" si="34"/>
        <v>1</v>
      </c>
      <c r="O303" s="20">
        <f t="shared" si="35"/>
        <v>142.11199999999999</v>
      </c>
      <c r="P303" s="2">
        <v>142</v>
      </c>
      <c r="Q303" s="5"/>
      <c r="R303" s="5"/>
      <c r="S303" s="5"/>
      <c r="T303" s="5"/>
      <c r="U303" s="5"/>
      <c r="X303" s="7"/>
      <c r="Y303" s="7"/>
      <c r="Z303" s="7"/>
      <c r="AA303" s="7"/>
    </row>
    <row r="304" spans="1:27">
      <c r="A304" s="2">
        <v>21</v>
      </c>
      <c r="B304" s="2" t="s">
        <v>582</v>
      </c>
      <c r="C304" s="5" t="s">
        <v>22</v>
      </c>
      <c r="D304" s="5"/>
      <c r="E304" s="5"/>
      <c r="F304" s="5"/>
      <c r="G304" s="5">
        <v>137</v>
      </c>
      <c r="H304" s="5"/>
      <c r="J304" s="5">
        <f t="shared" si="32"/>
        <v>137</v>
      </c>
      <c r="K304" s="5"/>
      <c r="L304" s="5"/>
      <c r="M304" s="19">
        <f t="shared" si="33"/>
        <v>136.9699</v>
      </c>
      <c r="N304" s="2">
        <f t="shared" si="34"/>
        <v>1</v>
      </c>
      <c r="O304" s="20">
        <f t="shared" si="35"/>
        <v>137.1069</v>
      </c>
      <c r="P304" s="5">
        <v>137</v>
      </c>
      <c r="Q304" s="5"/>
      <c r="R304" s="5"/>
      <c r="S304" s="5"/>
      <c r="T304" s="5"/>
      <c r="X304" s="7"/>
      <c r="Y304" s="7"/>
      <c r="Z304" s="7"/>
      <c r="AA304" s="7"/>
    </row>
    <row r="305" spans="1:27">
      <c r="A305" s="2">
        <v>22</v>
      </c>
      <c r="B305" s="2" t="s">
        <v>408</v>
      </c>
      <c r="C305" s="5" t="s">
        <v>29</v>
      </c>
      <c r="D305" s="5"/>
      <c r="E305" s="5">
        <v>14</v>
      </c>
      <c r="F305" s="5">
        <v>67</v>
      </c>
      <c r="G305" s="5">
        <v>53</v>
      </c>
      <c r="H305" s="5"/>
      <c r="J305" s="5">
        <f t="shared" si="32"/>
        <v>134</v>
      </c>
      <c r="K305" s="5"/>
      <c r="L305" s="5"/>
      <c r="M305" s="19">
        <f t="shared" si="33"/>
        <v>133.96979999999999</v>
      </c>
      <c r="N305" s="2">
        <f t="shared" si="34"/>
        <v>3</v>
      </c>
      <c r="O305" s="20">
        <f t="shared" si="35"/>
        <v>134.04223999999999</v>
      </c>
      <c r="P305" s="5">
        <v>67</v>
      </c>
      <c r="Q305" s="5">
        <v>53</v>
      </c>
      <c r="R305" s="5">
        <v>14</v>
      </c>
      <c r="S305" s="5"/>
      <c r="T305" s="5"/>
      <c r="X305" s="7"/>
      <c r="Y305" s="7"/>
      <c r="Z305" s="7"/>
      <c r="AA305" s="7"/>
    </row>
    <row r="306" spans="1:27">
      <c r="A306" s="2">
        <v>23</v>
      </c>
      <c r="B306" s="2" t="s">
        <v>583</v>
      </c>
      <c r="C306" s="5" t="s">
        <v>29</v>
      </c>
      <c r="D306" s="5"/>
      <c r="E306" s="5"/>
      <c r="F306" s="5">
        <v>106</v>
      </c>
      <c r="G306" s="5"/>
      <c r="H306" s="5"/>
      <c r="J306" s="5">
        <f t="shared" si="32"/>
        <v>106</v>
      </c>
      <c r="K306" s="5"/>
      <c r="L306" s="5"/>
      <c r="M306" s="19">
        <f t="shared" si="33"/>
        <v>105.9697</v>
      </c>
      <c r="N306" s="2">
        <f t="shared" si="34"/>
        <v>1</v>
      </c>
      <c r="O306" s="20">
        <f t="shared" si="35"/>
        <v>106.0757</v>
      </c>
      <c r="P306" s="5">
        <v>106</v>
      </c>
      <c r="Q306" s="5"/>
      <c r="R306" s="5"/>
      <c r="S306" s="5"/>
      <c r="T306" s="5"/>
      <c r="X306" s="7"/>
      <c r="Y306" s="7"/>
      <c r="Z306" s="7"/>
      <c r="AA306" s="7"/>
    </row>
    <row r="307" spans="1:27">
      <c r="A307" s="2">
        <v>24</v>
      </c>
      <c r="B307" s="2" t="s">
        <v>584</v>
      </c>
      <c r="C307" s="5" t="s">
        <v>11</v>
      </c>
      <c r="D307" s="5">
        <v>60</v>
      </c>
      <c r="E307" s="5">
        <v>20</v>
      </c>
      <c r="F307" s="5"/>
      <c r="G307" s="5"/>
      <c r="H307" s="5"/>
      <c r="J307" s="5">
        <f t="shared" si="32"/>
        <v>80</v>
      </c>
      <c r="K307" s="5"/>
      <c r="L307" s="5"/>
      <c r="M307" s="19">
        <f t="shared" si="33"/>
        <v>79.9696</v>
      </c>
      <c r="N307" s="2">
        <f t="shared" si="34"/>
        <v>2</v>
      </c>
      <c r="O307" s="20">
        <f t="shared" si="35"/>
        <v>80.031599999999997</v>
      </c>
      <c r="P307" s="5">
        <v>60</v>
      </c>
      <c r="Q307" s="5">
        <v>20</v>
      </c>
      <c r="R307" s="5"/>
      <c r="S307" s="5"/>
      <c r="T307" s="5"/>
      <c r="X307" s="7"/>
      <c r="Y307" s="7"/>
      <c r="Z307" s="7"/>
      <c r="AA307" s="7"/>
    </row>
    <row r="308" spans="1:27">
      <c r="A308" s="2">
        <v>25</v>
      </c>
      <c r="B308" s="2" t="s">
        <v>585</v>
      </c>
      <c r="C308" s="5" t="s">
        <v>34</v>
      </c>
      <c r="D308" s="5"/>
      <c r="E308" s="5"/>
      <c r="F308" s="5">
        <v>45</v>
      </c>
      <c r="G308" s="5">
        <v>32</v>
      </c>
      <c r="H308" s="5"/>
      <c r="J308" s="5">
        <f t="shared" si="32"/>
        <v>77</v>
      </c>
      <c r="K308" s="5"/>
      <c r="L308" s="5"/>
      <c r="M308" s="19">
        <f t="shared" si="33"/>
        <v>76.969499999999996</v>
      </c>
      <c r="N308" s="2">
        <f t="shared" si="34"/>
        <v>2</v>
      </c>
      <c r="O308" s="20">
        <f t="shared" si="35"/>
        <v>77.017700000000005</v>
      </c>
      <c r="P308" s="5">
        <v>45</v>
      </c>
      <c r="Q308" s="5">
        <v>32</v>
      </c>
      <c r="R308" s="5"/>
      <c r="S308" s="5"/>
      <c r="T308" s="5"/>
      <c r="X308" s="7"/>
      <c r="Y308" s="7"/>
      <c r="Z308" s="7"/>
      <c r="AA308" s="7"/>
    </row>
    <row r="309" spans="1:27">
      <c r="A309" s="2">
        <v>26</v>
      </c>
      <c r="B309" s="2" t="s">
        <v>586</v>
      </c>
      <c r="C309" s="5" t="s">
        <v>39</v>
      </c>
      <c r="D309" s="5"/>
      <c r="E309" s="5"/>
      <c r="F309" s="5">
        <v>55</v>
      </c>
      <c r="G309" s="5"/>
      <c r="H309" s="5"/>
      <c r="J309" s="5">
        <f t="shared" si="32"/>
        <v>55</v>
      </c>
      <c r="K309" s="5"/>
      <c r="L309" s="5"/>
      <c r="M309" s="19">
        <f t="shared" si="33"/>
        <v>54.9694</v>
      </c>
      <c r="N309" s="2">
        <f t="shared" si="34"/>
        <v>1</v>
      </c>
      <c r="O309" s="20">
        <f t="shared" si="35"/>
        <v>55.0244</v>
      </c>
      <c r="P309" s="5">
        <v>55</v>
      </c>
      <c r="Q309" s="5"/>
      <c r="R309" s="5"/>
      <c r="S309" s="5"/>
      <c r="T309" s="5"/>
      <c r="X309" s="7"/>
      <c r="Y309" s="7"/>
      <c r="Z309" s="7"/>
      <c r="AA309" s="7"/>
    </row>
    <row r="310" spans="1:27">
      <c r="A310" s="2">
        <v>27</v>
      </c>
      <c r="B310" s="2" t="s">
        <v>587</v>
      </c>
      <c r="C310" s="5" t="s">
        <v>22</v>
      </c>
      <c r="D310" s="5"/>
      <c r="E310" s="5"/>
      <c r="F310" s="5">
        <v>54</v>
      </c>
      <c r="G310" s="5"/>
      <c r="H310" s="5"/>
      <c r="J310" s="5">
        <f t="shared" si="32"/>
        <v>54</v>
      </c>
      <c r="K310" s="5"/>
      <c r="L310" s="5"/>
      <c r="M310" s="19">
        <f t="shared" si="33"/>
        <v>53.969299999999997</v>
      </c>
      <c r="N310" s="2">
        <f t="shared" si="34"/>
        <v>1</v>
      </c>
      <c r="O310" s="20">
        <f t="shared" si="35"/>
        <v>54.023299999999999</v>
      </c>
      <c r="P310" s="5">
        <v>54</v>
      </c>
      <c r="Q310" s="5"/>
      <c r="R310" s="5"/>
      <c r="S310" s="5"/>
      <c r="T310" s="5"/>
      <c r="X310" s="7"/>
      <c r="Y310" s="7"/>
      <c r="Z310" s="7"/>
      <c r="AA310" s="7"/>
    </row>
    <row r="311" spans="1:27">
      <c r="B311" s="2" t="s">
        <v>321</v>
      </c>
      <c r="C311" s="5" t="s">
        <v>83</v>
      </c>
      <c r="D311" s="5">
        <v>43</v>
      </c>
      <c r="E311" s="5"/>
      <c r="F311" s="5"/>
      <c r="G311" s="5"/>
      <c r="H311" s="5"/>
      <c r="J311" s="5">
        <f t="shared" si="32"/>
        <v>43</v>
      </c>
      <c r="K311" s="5"/>
      <c r="L311" s="5"/>
      <c r="M311" s="19">
        <f t="shared" si="33"/>
        <v>42.969200000000001</v>
      </c>
      <c r="N311" s="2">
        <f t="shared" si="34"/>
        <v>1</v>
      </c>
      <c r="O311" s="20">
        <f t="shared" si="35"/>
        <v>43.0122</v>
      </c>
      <c r="P311" s="5">
        <v>43</v>
      </c>
      <c r="Q311" s="5"/>
      <c r="R311" s="5"/>
      <c r="S311" s="5"/>
      <c r="T311" s="5"/>
      <c r="X311" s="7"/>
      <c r="Y311" s="7"/>
      <c r="Z311" s="7"/>
      <c r="AA311" s="7"/>
    </row>
    <row r="312" spans="1:27" ht="3" customHeight="1">
      <c r="B312" s="23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9"/>
      <c r="Q312" s="5"/>
      <c r="R312" s="5"/>
      <c r="S312" s="5"/>
      <c r="T312" s="5"/>
      <c r="U312" s="5"/>
      <c r="X312" s="7"/>
      <c r="Y312" s="7"/>
      <c r="Z312" s="7"/>
      <c r="AA312" s="7"/>
    </row>
    <row r="313" spans="1:27" ht="15">
      <c r="A313" s="24"/>
      <c r="B313" s="23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9"/>
      <c r="Q313" s="5"/>
      <c r="R313" s="5"/>
      <c r="S313" s="5"/>
      <c r="T313" s="5"/>
      <c r="U313" s="5"/>
      <c r="X313" s="7"/>
      <c r="Y313" s="7"/>
      <c r="Z313" s="7"/>
      <c r="AA313" s="7"/>
    </row>
    <row r="314" spans="1:27" s="7" customFormat="1" ht="15">
      <c r="A314" s="2">
        <v>1</v>
      </c>
      <c r="B314" s="25" t="s">
        <v>64</v>
      </c>
      <c r="C314" s="26"/>
      <c r="D314" s="26"/>
      <c r="E314" s="26"/>
      <c r="F314" s="26"/>
      <c r="G314" s="26"/>
      <c r="H314" s="26"/>
      <c r="I314" s="18"/>
      <c r="J314" s="26"/>
      <c r="K314" s="26"/>
      <c r="L314" s="18"/>
      <c r="M314" s="19"/>
      <c r="N314" s="2"/>
      <c r="O314" s="2"/>
      <c r="P314" s="2"/>
    </row>
    <row r="315" spans="1:27">
      <c r="A315" s="2">
        <v>2</v>
      </c>
      <c r="B315" s="2" t="s">
        <v>63</v>
      </c>
      <c r="C315" s="5" t="s">
        <v>11</v>
      </c>
      <c r="D315" s="5"/>
      <c r="E315" s="5">
        <v>117</v>
      </c>
      <c r="F315" s="5">
        <v>146</v>
      </c>
      <c r="G315" s="5">
        <v>149</v>
      </c>
      <c r="H315" s="5">
        <v>167</v>
      </c>
      <c r="I315" s="2">
        <v>175</v>
      </c>
      <c r="J315" s="5">
        <f t="shared" ref="J315:J343" si="36">IFERROR(LARGE(D315:I315,1),0)+IF($C$2&gt;=2,IFERROR(LARGE(D315:I315,2),0),0)+IF($C$2&gt;=3,IFERROR(LARGE(D315:I315,3),0),0)+IF($C$2&gt;=4,IFERROR(LARGE(D315:I315,4),0),0)+IF($C$2&gt;=5,IFERROR(LARGE(D315:I315,5),0),0)+IF($C$2&gt;=6,IFERROR(LARGE(D315:I315,6),0),0)</f>
        <v>637</v>
      </c>
      <c r="K315" s="5"/>
      <c r="L315" s="5"/>
      <c r="M315" s="19">
        <f t="shared" ref="M315:M343" si="37">J315-(ROW(J315)-ROW(MenTotalCol))/10000</f>
        <v>636.96879999999999</v>
      </c>
      <c r="N315" s="2">
        <f t="shared" ref="N315:N343" si="38">COUNT(D315:I315)</f>
        <v>5</v>
      </c>
      <c r="O315" s="20">
        <f t="shared" ref="O315:O343" si="39">M315+P315/1000+Q315/10000+R315/100000+S315/1000000+T315/10000000+U315/100000000</f>
        <v>637.16214769999988</v>
      </c>
      <c r="P315" s="2">
        <v>175</v>
      </c>
      <c r="Q315" s="5">
        <v>167</v>
      </c>
      <c r="R315" s="5">
        <v>149</v>
      </c>
      <c r="S315" s="5">
        <v>146</v>
      </c>
      <c r="T315" s="5">
        <v>117</v>
      </c>
      <c r="U315" s="5"/>
      <c r="W315" s="5"/>
      <c r="X315" s="7"/>
      <c r="Y315" s="7"/>
      <c r="Z315" s="7"/>
      <c r="AA315" s="7"/>
    </row>
    <row r="316" spans="1:27">
      <c r="A316" s="2">
        <v>3</v>
      </c>
      <c r="B316" s="2" t="s">
        <v>73</v>
      </c>
      <c r="C316" s="5" t="s">
        <v>19</v>
      </c>
      <c r="D316" s="5">
        <v>144</v>
      </c>
      <c r="E316" s="5">
        <v>124</v>
      </c>
      <c r="F316" s="5">
        <v>143</v>
      </c>
      <c r="G316" s="5">
        <v>156</v>
      </c>
      <c r="H316" s="5">
        <v>156</v>
      </c>
      <c r="I316" s="2">
        <v>171</v>
      </c>
      <c r="J316" s="5">
        <f t="shared" si="36"/>
        <v>627</v>
      </c>
      <c r="K316" s="5"/>
      <c r="L316" s="5"/>
      <c r="M316" s="19">
        <f t="shared" si="37"/>
        <v>626.96870000000001</v>
      </c>
      <c r="N316" s="2">
        <f t="shared" si="38"/>
        <v>6</v>
      </c>
      <c r="O316" s="20">
        <f t="shared" si="39"/>
        <v>627.15701953999996</v>
      </c>
      <c r="P316" s="2">
        <v>171</v>
      </c>
      <c r="Q316" s="5">
        <v>156</v>
      </c>
      <c r="R316" s="5">
        <v>156</v>
      </c>
      <c r="S316" s="5">
        <v>144</v>
      </c>
      <c r="T316" s="5">
        <v>143</v>
      </c>
      <c r="U316" s="5">
        <v>124</v>
      </c>
      <c r="W316" s="5"/>
      <c r="X316" s="7"/>
      <c r="Y316" s="7"/>
      <c r="Z316" s="7"/>
      <c r="AA316" s="7"/>
    </row>
    <row r="317" spans="1:27">
      <c r="A317" s="2">
        <v>4</v>
      </c>
      <c r="B317" s="2" t="s">
        <v>415</v>
      </c>
      <c r="C317" s="5" t="s">
        <v>29</v>
      </c>
      <c r="D317" s="5">
        <v>155</v>
      </c>
      <c r="E317" s="5">
        <v>141</v>
      </c>
      <c r="F317" s="5">
        <v>151</v>
      </c>
      <c r="G317" s="5">
        <v>139</v>
      </c>
      <c r="H317" s="5">
        <v>155</v>
      </c>
      <c r="J317" s="5">
        <f t="shared" si="36"/>
        <v>602</v>
      </c>
      <c r="K317" s="5"/>
      <c r="L317" s="5"/>
      <c r="M317" s="19">
        <f t="shared" si="37"/>
        <v>601.96860000000004</v>
      </c>
      <c r="N317" s="2">
        <f t="shared" si="38"/>
        <v>5</v>
      </c>
      <c r="O317" s="20">
        <f t="shared" si="39"/>
        <v>602.14076490000002</v>
      </c>
      <c r="P317" s="5">
        <v>155</v>
      </c>
      <c r="Q317" s="5">
        <v>155</v>
      </c>
      <c r="R317" s="5">
        <v>151</v>
      </c>
      <c r="S317" s="5">
        <v>141</v>
      </c>
      <c r="T317" s="5">
        <v>139</v>
      </c>
      <c r="W317" s="5"/>
      <c r="X317" s="7"/>
      <c r="Y317" s="7"/>
      <c r="Z317" s="7"/>
      <c r="AA317" s="7"/>
    </row>
    <row r="318" spans="1:27">
      <c r="A318" s="2">
        <v>5</v>
      </c>
      <c r="B318" s="2" t="s">
        <v>116</v>
      </c>
      <c r="C318" s="5" t="s">
        <v>39</v>
      </c>
      <c r="D318" s="5">
        <v>99</v>
      </c>
      <c r="E318" s="5">
        <v>80</v>
      </c>
      <c r="F318" s="5">
        <v>110</v>
      </c>
      <c r="G318" s="5">
        <v>88</v>
      </c>
      <c r="H318" s="5">
        <v>110</v>
      </c>
      <c r="I318" s="2">
        <v>139</v>
      </c>
      <c r="J318" s="5">
        <f t="shared" si="36"/>
        <v>458</v>
      </c>
      <c r="K318" s="5"/>
      <c r="L318" s="5"/>
      <c r="M318" s="19">
        <f t="shared" si="37"/>
        <v>457.96850000000001</v>
      </c>
      <c r="N318" s="2">
        <f t="shared" si="38"/>
        <v>6</v>
      </c>
      <c r="O318" s="20">
        <f t="shared" si="39"/>
        <v>458.11970860000002</v>
      </c>
      <c r="P318" s="2">
        <v>139</v>
      </c>
      <c r="Q318" s="5">
        <v>110</v>
      </c>
      <c r="R318" s="5">
        <v>110</v>
      </c>
      <c r="S318" s="5">
        <v>99</v>
      </c>
      <c r="T318" s="5">
        <v>88</v>
      </c>
      <c r="U318" s="5">
        <v>80</v>
      </c>
      <c r="W318" s="5"/>
      <c r="X318" s="7"/>
      <c r="Y318" s="7"/>
      <c r="Z318" s="7"/>
      <c r="AA318" s="7"/>
    </row>
    <row r="319" spans="1:27">
      <c r="A319" s="2">
        <v>6</v>
      </c>
      <c r="B319" s="2" t="s">
        <v>133</v>
      </c>
      <c r="C319" s="5" t="s">
        <v>83</v>
      </c>
      <c r="D319" s="5">
        <v>117</v>
      </c>
      <c r="E319" s="5">
        <v>82</v>
      </c>
      <c r="F319" s="5"/>
      <c r="G319" s="5">
        <v>83</v>
      </c>
      <c r="H319" s="5">
        <v>106</v>
      </c>
      <c r="I319" s="2">
        <v>129</v>
      </c>
      <c r="J319" s="5">
        <f t="shared" si="36"/>
        <v>435</v>
      </c>
      <c r="K319" s="5"/>
      <c r="L319" s="5"/>
      <c r="M319" s="19">
        <f t="shared" si="37"/>
        <v>434.96839999999997</v>
      </c>
      <c r="N319" s="2">
        <f t="shared" si="38"/>
        <v>5</v>
      </c>
      <c r="O319" s="20">
        <f t="shared" si="39"/>
        <v>435.11025120000005</v>
      </c>
      <c r="P319" s="2">
        <v>129</v>
      </c>
      <c r="Q319" s="5">
        <v>117</v>
      </c>
      <c r="R319" s="5">
        <v>106</v>
      </c>
      <c r="S319" s="5">
        <v>83</v>
      </c>
      <c r="T319" s="5">
        <v>82</v>
      </c>
      <c r="U319" s="5"/>
      <c r="W319" s="5"/>
      <c r="X319" s="7"/>
      <c r="Y319" s="7"/>
      <c r="Z319" s="7"/>
      <c r="AA319" s="7"/>
    </row>
    <row r="320" spans="1:27">
      <c r="A320" s="2">
        <v>7</v>
      </c>
      <c r="B320" s="2" t="s">
        <v>136</v>
      </c>
      <c r="C320" s="5" t="s">
        <v>11</v>
      </c>
      <c r="D320" s="5">
        <v>85</v>
      </c>
      <c r="E320" s="5">
        <v>56</v>
      </c>
      <c r="F320" s="5"/>
      <c r="G320" s="5">
        <v>85</v>
      </c>
      <c r="H320" s="5">
        <v>96</v>
      </c>
      <c r="I320" s="2">
        <v>127</v>
      </c>
      <c r="J320" s="5">
        <f t="shared" si="36"/>
        <v>393</v>
      </c>
      <c r="K320" s="5"/>
      <c r="L320" s="5"/>
      <c r="M320" s="19">
        <f t="shared" si="37"/>
        <v>392.9683</v>
      </c>
      <c r="N320" s="2">
        <f t="shared" si="38"/>
        <v>5</v>
      </c>
      <c r="O320" s="20">
        <f t="shared" si="39"/>
        <v>393.10584060000002</v>
      </c>
      <c r="P320" s="2">
        <v>127</v>
      </c>
      <c r="Q320" s="5">
        <v>96</v>
      </c>
      <c r="R320" s="5">
        <v>85</v>
      </c>
      <c r="S320" s="5">
        <v>85</v>
      </c>
      <c r="T320" s="5">
        <v>56</v>
      </c>
      <c r="U320" s="5"/>
      <c r="W320" s="5"/>
      <c r="X320" s="7"/>
      <c r="Y320" s="7"/>
      <c r="Z320" s="7"/>
      <c r="AA320" s="7"/>
    </row>
    <row r="321" spans="1:27">
      <c r="A321" s="2">
        <v>8</v>
      </c>
      <c r="B321" s="2" t="s">
        <v>160</v>
      </c>
      <c r="C321" s="5" t="s">
        <v>29</v>
      </c>
      <c r="D321" s="5">
        <v>59</v>
      </c>
      <c r="E321" s="5">
        <v>27</v>
      </c>
      <c r="F321" s="5">
        <v>89</v>
      </c>
      <c r="G321" s="5">
        <v>70</v>
      </c>
      <c r="H321" s="5">
        <v>74</v>
      </c>
      <c r="I321" s="2">
        <v>118</v>
      </c>
      <c r="J321" s="5">
        <f t="shared" si="36"/>
        <v>351</v>
      </c>
      <c r="K321" s="5"/>
      <c r="L321" s="5"/>
      <c r="M321" s="19">
        <f t="shared" si="37"/>
        <v>350.96820000000002</v>
      </c>
      <c r="N321" s="2">
        <f t="shared" si="38"/>
        <v>6</v>
      </c>
      <c r="O321" s="20">
        <f t="shared" si="39"/>
        <v>351.09591617000001</v>
      </c>
      <c r="P321" s="2">
        <v>118</v>
      </c>
      <c r="Q321" s="5">
        <v>89</v>
      </c>
      <c r="R321" s="5">
        <v>74</v>
      </c>
      <c r="S321" s="5">
        <v>70</v>
      </c>
      <c r="T321" s="5">
        <v>59</v>
      </c>
      <c r="U321" s="5">
        <v>27</v>
      </c>
      <c r="X321" s="7"/>
      <c r="Y321" s="7"/>
      <c r="Z321" s="7"/>
      <c r="AA321" s="7"/>
    </row>
    <row r="322" spans="1:27">
      <c r="A322" s="2">
        <v>9</v>
      </c>
      <c r="B322" s="2" t="s">
        <v>150</v>
      </c>
      <c r="C322" s="5" t="s">
        <v>22</v>
      </c>
      <c r="D322" s="5">
        <v>51</v>
      </c>
      <c r="E322" s="5">
        <v>44</v>
      </c>
      <c r="F322" s="5">
        <v>71</v>
      </c>
      <c r="G322" s="5"/>
      <c r="H322" s="5">
        <v>89</v>
      </c>
      <c r="I322" s="2">
        <v>123</v>
      </c>
      <c r="J322" s="5">
        <f t="shared" si="36"/>
        <v>334</v>
      </c>
      <c r="K322" s="5"/>
      <c r="L322" s="5"/>
      <c r="M322" s="19">
        <f t="shared" si="37"/>
        <v>333.96809999999999</v>
      </c>
      <c r="N322" s="2">
        <f t="shared" si="38"/>
        <v>5</v>
      </c>
      <c r="O322" s="20">
        <f t="shared" si="39"/>
        <v>334.1007654</v>
      </c>
      <c r="P322" s="2">
        <v>123</v>
      </c>
      <c r="Q322" s="5">
        <v>89</v>
      </c>
      <c r="R322" s="5">
        <v>71</v>
      </c>
      <c r="S322" s="5">
        <v>51</v>
      </c>
      <c r="T322" s="5">
        <v>44</v>
      </c>
      <c r="U322" s="5"/>
      <c r="X322" s="7"/>
      <c r="Y322" s="7"/>
      <c r="Z322" s="7"/>
      <c r="AA322" s="7"/>
    </row>
    <row r="323" spans="1:27">
      <c r="A323" s="2">
        <v>10</v>
      </c>
      <c r="B323" s="2" t="s">
        <v>198</v>
      </c>
      <c r="C323" s="5" t="s">
        <v>29</v>
      </c>
      <c r="D323" s="5">
        <v>53</v>
      </c>
      <c r="E323" s="5">
        <v>42</v>
      </c>
      <c r="F323" s="5">
        <v>108</v>
      </c>
      <c r="G323" s="5"/>
      <c r="H323" s="5"/>
      <c r="I323" s="2">
        <v>103</v>
      </c>
      <c r="J323" s="5">
        <f t="shared" si="36"/>
        <v>306</v>
      </c>
      <c r="K323" s="5"/>
      <c r="L323" s="5"/>
      <c r="M323" s="19">
        <f t="shared" si="37"/>
        <v>305.96800000000002</v>
      </c>
      <c r="N323" s="2">
        <f t="shared" si="38"/>
        <v>4</v>
      </c>
      <c r="O323" s="20">
        <f t="shared" si="39"/>
        <v>306.08687200000003</v>
      </c>
      <c r="P323" s="5">
        <v>108</v>
      </c>
      <c r="Q323" s="2">
        <v>103</v>
      </c>
      <c r="R323" s="5">
        <v>53</v>
      </c>
      <c r="S323" s="5">
        <v>42</v>
      </c>
      <c r="T323" s="5"/>
      <c r="U323" s="5"/>
      <c r="X323" s="7"/>
      <c r="Y323" s="7"/>
      <c r="Z323" s="7"/>
      <c r="AA323" s="7"/>
    </row>
    <row r="324" spans="1:27">
      <c r="A324" s="2">
        <v>11</v>
      </c>
      <c r="B324" s="2" t="s">
        <v>191</v>
      </c>
      <c r="C324" s="5" t="s">
        <v>481</v>
      </c>
      <c r="D324" s="5">
        <v>52</v>
      </c>
      <c r="E324" s="5">
        <v>12</v>
      </c>
      <c r="F324" s="5">
        <v>52</v>
      </c>
      <c r="G324" s="5">
        <v>36</v>
      </c>
      <c r="H324" s="5">
        <v>73</v>
      </c>
      <c r="I324" s="2">
        <v>107</v>
      </c>
      <c r="J324" s="5">
        <f t="shared" si="36"/>
        <v>284</v>
      </c>
      <c r="K324" s="5"/>
      <c r="L324" s="5"/>
      <c r="M324" s="19">
        <f t="shared" si="37"/>
        <v>283.96789999999999</v>
      </c>
      <c r="N324" s="2">
        <f t="shared" si="38"/>
        <v>6</v>
      </c>
      <c r="O324" s="20">
        <f t="shared" si="39"/>
        <v>284.08277571999997</v>
      </c>
      <c r="P324" s="2">
        <v>107</v>
      </c>
      <c r="Q324" s="5">
        <v>73</v>
      </c>
      <c r="R324" s="5">
        <v>52</v>
      </c>
      <c r="S324" s="5">
        <v>52</v>
      </c>
      <c r="T324" s="5">
        <v>36</v>
      </c>
      <c r="U324" s="5">
        <v>12</v>
      </c>
      <c r="X324" s="7"/>
      <c r="Y324" s="7"/>
      <c r="Z324" s="7"/>
      <c r="AA324" s="7"/>
    </row>
    <row r="325" spans="1:27">
      <c r="A325" s="2">
        <v>12</v>
      </c>
      <c r="B325" s="2" t="s">
        <v>256</v>
      </c>
      <c r="C325" s="5" t="s">
        <v>39</v>
      </c>
      <c r="D325" s="5"/>
      <c r="E325" s="5">
        <v>47</v>
      </c>
      <c r="F325" s="5">
        <v>76</v>
      </c>
      <c r="G325" s="5">
        <v>63</v>
      </c>
      <c r="H325" s="5">
        <v>84</v>
      </c>
      <c r="J325" s="5">
        <f t="shared" si="36"/>
        <v>270</v>
      </c>
      <c r="K325" s="5"/>
      <c r="L325" s="5"/>
      <c r="M325" s="19">
        <f t="shared" si="37"/>
        <v>269.96780000000001</v>
      </c>
      <c r="N325" s="2">
        <f t="shared" si="38"/>
        <v>4</v>
      </c>
      <c r="O325" s="20">
        <f t="shared" si="39"/>
        <v>270.06007700000004</v>
      </c>
      <c r="P325" s="5">
        <v>84</v>
      </c>
      <c r="Q325" s="5">
        <v>76</v>
      </c>
      <c r="R325" s="5">
        <v>63</v>
      </c>
      <c r="S325" s="5">
        <v>47</v>
      </c>
      <c r="T325" s="5"/>
      <c r="X325" s="7"/>
      <c r="Y325" s="7"/>
      <c r="Z325" s="7"/>
      <c r="AA325" s="7"/>
    </row>
    <row r="326" spans="1:27">
      <c r="A326" s="2">
        <v>13</v>
      </c>
      <c r="B326" s="2" t="s">
        <v>439</v>
      </c>
      <c r="C326" s="5" t="s">
        <v>34</v>
      </c>
      <c r="D326" s="5">
        <v>77</v>
      </c>
      <c r="E326" s="5">
        <v>70</v>
      </c>
      <c r="F326" s="5">
        <v>84</v>
      </c>
      <c r="G326" s="5"/>
      <c r="H326" s="5"/>
      <c r="J326" s="5">
        <f t="shared" si="36"/>
        <v>231</v>
      </c>
      <c r="K326" s="5"/>
      <c r="L326" s="5"/>
      <c r="M326" s="19">
        <f t="shared" si="37"/>
        <v>230.96770000000001</v>
      </c>
      <c r="N326" s="2">
        <f t="shared" si="38"/>
        <v>3</v>
      </c>
      <c r="O326" s="20">
        <f t="shared" si="39"/>
        <v>231.06010000000001</v>
      </c>
      <c r="P326" s="5">
        <v>84</v>
      </c>
      <c r="Q326" s="5">
        <v>77</v>
      </c>
      <c r="R326" s="5">
        <v>70</v>
      </c>
      <c r="S326" s="5"/>
      <c r="T326" s="5"/>
      <c r="X326" s="7"/>
      <c r="Y326" s="7"/>
      <c r="Z326" s="7"/>
      <c r="AA326" s="7"/>
    </row>
    <row r="327" spans="1:27">
      <c r="A327" s="2">
        <v>14</v>
      </c>
      <c r="B327" s="2" t="s">
        <v>296</v>
      </c>
      <c r="C327" s="5" t="s">
        <v>39</v>
      </c>
      <c r="D327" s="5">
        <v>69</v>
      </c>
      <c r="E327" s="5">
        <v>28</v>
      </c>
      <c r="F327" s="5">
        <v>69</v>
      </c>
      <c r="G327" s="5">
        <v>51</v>
      </c>
      <c r="H327" s="5"/>
      <c r="J327" s="5">
        <f t="shared" si="36"/>
        <v>217</v>
      </c>
      <c r="K327" s="5"/>
      <c r="L327" s="5"/>
      <c r="M327" s="19">
        <f t="shared" si="37"/>
        <v>216.9676</v>
      </c>
      <c r="N327" s="2">
        <f t="shared" si="38"/>
        <v>4</v>
      </c>
      <c r="O327" s="20">
        <f t="shared" si="39"/>
        <v>217.04403799999997</v>
      </c>
      <c r="P327" s="5">
        <v>69</v>
      </c>
      <c r="Q327" s="5">
        <v>69</v>
      </c>
      <c r="R327" s="5">
        <v>51</v>
      </c>
      <c r="S327" s="5">
        <v>28</v>
      </c>
      <c r="T327" s="5"/>
      <c r="X327" s="7"/>
      <c r="Y327" s="7"/>
      <c r="Z327" s="7"/>
      <c r="AA327" s="7"/>
    </row>
    <row r="328" spans="1:27">
      <c r="A328" s="2">
        <v>15</v>
      </c>
      <c r="B328" s="2" t="s">
        <v>237</v>
      </c>
      <c r="C328" s="5" t="s">
        <v>34</v>
      </c>
      <c r="D328" s="5"/>
      <c r="E328" s="5"/>
      <c r="F328" s="5">
        <v>39</v>
      </c>
      <c r="G328" s="5">
        <v>20</v>
      </c>
      <c r="H328" s="5">
        <v>58</v>
      </c>
      <c r="I328" s="2">
        <v>91</v>
      </c>
      <c r="J328" s="5">
        <f t="shared" si="36"/>
        <v>208</v>
      </c>
      <c r="K328" s="5"/>
      <c r="L328" s="5"/>
      <c r="M328" s="19">
        <f t="shared" si="37"/>
        <v>207.9675</v>
      </c>
      <c r="N328" s="2">
        <f t="shared" si="38"/>
        <v>4</v>
      </c>
      <c r="O328" s="20">
        <f t="shared" si="39"/>
        <v>208.06471000000002</v>
      </c>
      <c r="P328" s="2">
        <v>91</v>
      </c>
      <c r="Q328" s="5">
        <v>58</v>
      </c>
      <c r="R328" s="5">
        <v>39</v>
      </c>
      <c r="S328" s="5">
        <v>20</v>
      </c>
      <c r="T328" s="5"/>
      <c r="U328" s="5"/>
      <c r="X328" s="7"/>
      <c r="Y328" s="7"/>
      <c r="Z328" s="7"/>
      <c r="AA328" s="7"/>
    </row>
    <row r="329" spans="1:27">
      <c r="A329" s="2">
        <v>16</v>
      </c>
      <c r="B329" s="2" t="s">
        <v>300</v>
      </c>
      <c r="C329" s="5" t="s">
        <v>11</v>
      </c>
      <c r="D329" s="5"/>
      <c r="E329" s="5">
        <v>51</v>
      </c>
      <c r="F329" s="5">
        <v>81</v>
      </c>
      <c r="G329" s="5"/>
      <c r="H329" s="5">
        <v>72</v>
      </c>
      <c r="J329" s="5">
        <f t="shared" si="36"/>
        <v>204</v>
      </c>
      <c r="K329" s="5"/>
      <c r="L329" s="5"/>
      <c r="M329" s="19">
        <f t="shared" si="37"/>
        <v>203.9674</v>
      </c>
      <c r="N329" s="2">
        <f t="shared" si="38"/>
        <v>3</v>
      </c>
      <c r="O329" s="20">
        <f t="shared" si="39"/>
        <v>204.05610999999999</v>
      </c>
      <c r="P329" s="5">
        <v>81</v>
      </c>
      <c r="Q329" s="5">
        <v>72</v>
      </c>
      <c r="R329" s="5">
        <v>51</v>
      </c>
      <c r="S329" s="5"/>
      <c r="T329" s="5"/>
      <c r="X329" s="7"/>
      <c r="Y329" s="7"/>
      <c r="Z329" s="7"/>
      <c r="AA329" s="7"/>
    </row>
    <row r="330" spans="1:27">
      <c r="A330" s="2">
        <v>17</v>
      </c>
      <c r="B330" s="2" t="s">
        <v>248</v>
      </c>
      <c r="C330" s="5" t="s">
        <v>22</v>
      </c>
      <c r="D330" s="5"/>
      <c r="E330" s="5">
        <v>18</v>
      </c>
      <c r="F330" s="5">
        <v>66</v>
      </c>
      <c r="G330" s="5">
        <v>38</v>
      </c>
      <c r="H330" s="5">
        <v>79</v>
      </c>
      <c r="J330" s="5">
        <f t="shared" si="36"/>
        <v>201</v>
      </c>
      <c r="K330" s="5"/>
      <c r="L330" s="5"/>
      <c r="M330" s="19">
        <f t="shared" si="37"/>
        <v>200.96729999999999</v>
      </c>
      <c r="N330" s="2">
        <f t="shared" si="38"/>
        <v>4</v>
      </c>
      <c r="O330" s="20">
        <f t="shared" si="39"/>
        <v>201.05329800000001</v>
      </c>
      <c r="P330" s="5">
        <v>79</v>
      </c>
      <c r="Q330" s="5">
        <v>66</v>
      </c>
      <c r="R330" s="5">
        <v>38</v>
      </c>
      <c r="S330" s="5">
        <v>18</v>
      </c>
      <c r="T330" s="5"/>
      <c r="X330" s="7"/>
      <c r="Y330" s="7"/>
      <c r="Z330" s="7"/>
      <c r="AA330" s="7"/>
    </row>
    <row r="331" spans="1:27">
      <c r="A331" s="2">
        <v>18</v>
      </c>
      <c r="B331" s="2" t="s">
        <v>236</v>
      </c>
      <c r="C331" s="5" t="s">
        <v>11</v>
      </c>
      <c r="D331" s="5"/>
      <c r="E331" s="5"/>
      <c r="F331" s="5"/>
      <c r="G331" s="5">
        <v>21</v>
      </c>
      <c r="H331" s="5">
        <v>59</v>
      </c>
      <c r="I331" s="2">
        <v>92</v>
      </c>
      <c r="J331" s="5">
        <f t="shared" si="36"/>
        <v>172</v>
      </c>
      <c r="K331" s="5"/>
      <c r="L331" s="5"/>
      <c r="M331" s="19">
        <f t="shared" si="37"/>
        <v>171.96719999999999</v>
      </c>
      <c r="N331" s="2">
        <f t="shared" si="38"/>
        <v>3</v>
      </c>
      <c r="O331" s="20">
        <f t="shared" si="39"/>
        <v>172.06531000000001</v>
      </c>
      <c r="P331" s="2">
        <v>92</v>
      </c>
      <c r="Q331" s="5">
        <v>59</v>
      </c>
      <c r="R331" s="5">
        <v>21</v>
      </c>
      <c r="S331" s="5"/>
      <c r="T331" s="5"/>
      <c r="U331" s="5"/>
      <c r="X331" s="7"/>
      <c r="Y331" s="7"/>
      <c r="Z331" s="7"/>
      <c r="AA331" s="7"/>
    </row>
    <row r="332" spans="1:27">
      <c r="A332" s="2">
        <v>19</v>
      </c>
      <c r="B332" s="2" t="s">
        <v>203</v>
      </c>
      <c r="C332" s="5" t="s">
        <v>39</v>
      </c>
      <c r="D332" s="5"/>
      <c r="E332" s="5"/>
      <c r="F332" s="5"/>
      <c r="G332" s="5"/>
      <c r="H332" s="5">
        <v>69</v>
      </c>
      <c r="I332" s="2">
        <v>102</v>
      </c>
      <c r="J332" s="5">
        <f t="shared" si="36"/>
        <v>171</v>
      </c>
      <c r="K332" s="5"/>
      <c r="L332" s="5"/>
      <c r="M332" s="19">
        <f t="shared" si="37"/>
        <v>170.96709999999999</v>
      </c>
      <c r="N332" s="2">
        <f t="shared" si="38"/>
        <v>2</v>
      </c>
      <c r="O332" s="20">
        <f t="shared" si="39"/>
        <v>171.07599999999999</v>
      </c>
      <c r="P332" s="2">
        <v>102</v>
      </c>
      <c r="Q332" s="5">
        <v>69</v>
      </c>
      <c r="R332" s="5"/>
      <c r="S332" s="5"/>
      <c r="T332" s="5"/>
      <c r="U332" s="5"/>
      <c r="X332" s="7"/>
      <c r="Y332" s="7"/>
      <c r="Z332" s="7"/>
      <c r="AA332" s="7"/>
    </row>
    <row r="333" spans="1:27">
      <c r="A333" s="2">
        <v>20</v>
      </c>
      <c r="B333" s="2" t="s">
        <v>414</v>
      </c>
      <c r="C333" s="5" t="s">
        <v>29</v>
      </c>
      <c r="D333" s="5">
        <v>49</v>
      </c>
      <c r="E333" s="5">
        <v>11</v>
      </c>
      <c r="F333" s="5">
        <v>60</v>
      </c>
      <c r="G333" s="5">
        <v>42</v>
      </c>
      <c r="H333" s="5"/>
      <c r="J333" s="5">
        <f t="shared" si="36"/>
        <v>162</v>
      </c>
      <c r="K333" s="5"/>
      <c r="L333" s="5"/>
      <c r="M333" s="19">
        <f t="shared" si="37"/>
        <v>161.96700000000001</v>
      </c>
      <c r="N333" s="2">
        <f t="shared" si="38"/>
        <v>4</v>
      </c>
      <c r="O333" s="20">
        <f t="shared" si="39"/>
        <v>162.032331</v>
      </c>
      <c r="P333" s="5">
        <v>60</v>
      </c>
      <c r="Q333" s="5">
        <v>49</v>
      </c>
      <c r="R333" s="5">
        <v>42</v>
      </c>
      <c r="S333" s="5">
        <v>11</v>
      </c>
      <c r="T333" s="5"/>
      <c r="X333" s="7"/>
      <c r="Y333" s="7"/>
      <c r="Z333" s="7"/>
      <c r="AA333" s="7"/>
    </row>
    <row r="334" spans="1:27">
      <c r="A334" s="2">
        <v>21</v>
      </c>
      <c r="B334" s="2" t="s">
        <v>404</v>
      </c>
      <c r="C334" s="5" t="s">
        <v>29</v>
      </c>
      <c r="D334" s="5"/>
      <c r="E334" s="5"/>
      <c r="F334" s="5"/>
      <c r="G334" s="5"/>
      <c r="H334" s="5">
        <v>136</v>
      </c>
      <c r="J334" s="5">
        <f t="shared" si="36"/>
        <v>136</v>
      </c>
      <c r="K334" s="5"/>
      <c r="L334" s="5"/>
      <c r="M334" s="19">
        <f t="shared" si="37"/>
        <v>135.96690000000001</v>
      </c>
      <c r="N334" s="2">
        <f t="shared" si="38"/>
        <v>1</v>
      </c>
      <c r="O334" s="20">
        <f t="shared" si="39"/>
        <v>136.10290000000001</v>
      </c>
      <c r="P334" s="5">
        <v>136</v>
      </c>
      <c r="Q334" s="5"/>
      <c r="R334" s="5"/>
      <c r="S334" s="5"/>
      <c r="T334" s="5"/>
      <c r="X334" s="7"/>
      <c r="Y334" s="7"/>
      <c r="Z334" s="7"/>
      <c r="AA334" s="7"/>
    </row>
    <row r="335" spans="1:27">
      <c r="A335" s="2">
        <v>22</v>
      </c>
      <c r="B335" s="2" t="s">
        <v>382</v>
      </c>
      <c r="C335" s="5" t="s">
        <v>11</v>
      </c>
      <c r="D335" s="5"/>
      <c r="E335" s="5"/>
      <c r="F335" s="5"/>
      <c r="G335" s="5">
        <v>47</v>
      </c>
      <c r="H335" s="5">
        <v>83</v>
      </c>
      <c r="J335" s="5">
        <f t="shared" si="36"/>
        <v>130</v>
      </c>
      <c r="K335" s="5"/>
      <c r="L335" s="5"/>
      <c r="M335" s="19">
        <f t="shared" si="37"/>
        <v>129.96680000000001</v>
      </c>
      <c r="N335" s="2">
        <f t="shared" si="38"/>
        <v>2</v>
      </c>
      <c r="O335" s="20">
        <f t="shared" si="39"/>
        <v>130.05450000000002</v>
      </c>
      <c r="P335" s="5">
        <v>83</v>
      </c>
      <c r="Q335" s="5">
        <v>47</v>
      </c>
      <c r="R335" s="5"/>
      <c r="S335" s="5"/>
      <c r="T335" s="5"/>
      <c r="X335" s="7"/>
      <c r="Y335" s="7"/>
      <c r="Z335" s="7"/>
      <c r="AA335" s="7"/>
    </row>
    <row r="336" spans="1:27">
      <c r="A336" s="2">
        <v>23</v>
      </c>
      <c r="B336" s="2" t="s">
        <v>211</v>
      </c>
      <c r="C336" s="5" t="s">
        <v>11</v>
      </c>
      <c r="D336" s="5"/>
      <c r="E336" s="5"/>
      <c r="F336" s="5"/>
      <c r="G336" s="5"/>
      <c r="H336" s="5"/>
      <c r="I336" s="2">
        <v>100</v>
      </c>
      <c r="J336" s="5">
        <f t="shared" si="36"/>
        <v>100</v>
      </c>
      <c r="K336" s="5"/>
      <c r="L336" s="5"/>
      <c r="M336" s="19">
        <f t="shared" si="37"/>
        <v>99.966700000000003</v>
      </c>
      <c r="N336" s="2">
        <f t="shared" si="38"/>
        <v>1</v>
      </c>
      <c r="O336" s="20">
        <f t="shared" si="39"/>
        <v>100.0667</v>
      </c>
      <c r="P336" s="2">
        <v>100</v>
      </c>
      <c r="Q336" s="5"/>
      <c r="R336" s="5"/>
      <c r="S336" s="5"/>
      <c r="T336" s="5"/>
      <c r="U336" s="5"/>
      <c r="X336" s="7"/>
      <c r="Y336" s="7"/>
      <c r="Z336" s="7"/>
      <c r="AA336" s="7"/>
    </row>
    <row r="337" spans="1:27">
      <c r="A337" s="2">
        <v>24</v>
      </c>
      <c r="B337" s="2" t="s">
        <v>588</v>
      </c>
      <c r="C337" s="5" t="s">
        <v>174</v>
      </c>
      <c r="D337" s="5"/>
      <c r="E337" s="5">
        <v>37</v>
      </c>
      <c r="F337" s="5">
        <v>49</v>
      </c>
      <c r="G337" s="5"/>
      <c r="H337" s="5"/>
      <c r="J337" s="5">
        <f t="shared" si="36"/>
        <v>86</v>
      </c>
      <c r="K337" s="5"/>
      <c r="L337" s="5"/>
      <c r="M337" s="19">
        <f t="shared" si="37"/>
        <v>85.9666</v>
      </c>
      <c r="N337" s="2">
        <f t="shared" si="38"/>
        <v>2</v>
      </c>
      <c r="O337" s="20">
        <f t="shared" si="39"/>
        <v>86.019300000000001</v>
      </c>
      <c r="P337" s="5">
        <v>49</v>
      </c>
      <c r="Q337" s="5">
        <v>37</v>
      </c>
      <c r="R337" s="5"/>
      <c r="S337" s="5"/>
      <c r="T337" s="5"/>
      <c r="X337" s="7"/>
      <c r="Y337" s="7"/>
      <c r="Z337" s="7"/>
      <c r="AA337" s="7"/>
    </row>
    <row r="338" spans="1:27">
      <c r="A338" s="2">
        <v>25</v>
      </c>
      <c r="B338" s="2" t="s">
        <v>413</v>
      </c>
      <c r="C338" s="5" t="s">
        <v>29</v>
      </c>
      <c r="D338" s="5"/>
      <c r="E338" s="5">
        <v>24</v>
      </c>
      <c r="F338" s="5"/>
      <c r="G338" s="5">
        <v>55</v>
      </c>
      <c r="H338" s="5"/>
      <c r="J338" s="5">
        <f t="shared" si="36"/>
        <v>79</v>
      </c>
      <c r="K338" s="5"/>
      <c r="L338" s="5"/>
      <c r="M338" s="19">
        <f t="shared" si="37"/>
        <v>78.966499999999996</v>
      </c>
      <c r="N338" s="2">
        <f t="shared" si="38"/>
        <v>2</v>
      </c>
      <c r="O338" s="20">
        <f t="shared" si="39"/>
        <v>79.023899999999998</v>
      </c>
      <c r="P338" s="5">
        <v>55</v>
      </c>
      <c r="Q338" s="5">
        <v>24</v>
      </c>
      <c r="R338" s="5"/>
      <c r="S338" s="5"/>
      <c r="T338" s="5"/>
      <c r="X338" s="7"/>
      <c r="Y338" s="7"/>
      <c r="Z338" s="7"/>
      <c r="AA338" s="7"/>
    </row>
    <row r="339" spans="1:27">
      <c r="A339" s="2">
        <v>26</v>
      </c>
      <c r="B339" s="2" t="s">
        <v>334</v>
      </c>
      <c r="C339" s="5" t="s">
        <v>19</v>
      </c>
      <c r="D339" s="5"/>
      <c r="E339" s="5">
        <v>76</v>
      </c>
      <c r="F339" s="5"/>
      <c r="G339" s="5"/>
      <c r="H339" s="5"/>
      <c r="J339" s="5">
        <f t="shared" si="36"/>
        <v>76</v>
      </c>
      <c r="K339" s="5"/>
      <c r="L339" s="5"/>
      <c r="M339" s="19">
        <f t="shared" si="37"/>
        <v>75.966399999999993</v>
      </c>
      <c r="N339" s="2">
        <f t="shared" si="38"/>
        <v>1</v>
      </c>
      <c r="O339" s="20">
        <f t="shared" si="39"/>
        <v>76.042399999999986</v>
      </c>
      <c r="P339" s="5">
        <v>76</v>
      </c>
      <c r="Q339" s="5"/>
      <c r="R339" s="5"/>
      <c r="S339" s="5"/>
      <c r="T339" s="5"/>
      <c r="X339" s="7"/>
      <c r="Y339" s="7"/>
      <c r="Z339" s="7"/>
      <c r="AA339" s="7"/>
    </row>
    <row r="340" spans="1:27">
      <c r="A340" s="2">
        <v>27</v>
      </c>
      <c r="B340" s="2" t="s">
        <v>429</v>
      </c>
      <c r="C340" s="5" t="s">
        <v>36</v>
      </c>
      <c r="D340" s="5">
        <v>55</v>
      </c>
      <c r="E340" s="5"/>
      <c r="F340" s="5"/>
      <c r="G340" s="5"/>
      <c r="H340" s="5"/>
      <c r="J340" s="5">
        <f t="shared" si="36"/>
        <v>55</v>
      </c>
      <c r="K340" s="5"/>
      <c r="L340" s="5"/>
      <c r="M340" s="19">
        <f t="shared" si="37"/>
        <v>54.966299999999997</v>
      </c>
      <c r="N340" s="2">
        <f t="shared" si="38"/>
        <v>1</v>
      </c>
      <c r="O340" s="20">
        <f t="shared" si="39"/>
        <v>55.021299999999997</v>
      </c>
      <c r="P340" s="5">
        <v>55</v>
      </c>
      <c r="Q340" s="5"/>
      <c r="R340" s="5"/>
      <c r="S340" s="5"/>
      <c r="T340" s="5"/>
      <c r="X340" s="7"/>
      <c r="Y340" s="7"/>
      <c r="Z340" s="7"/>
      <c r="AA340" s="7"/>
    </row>
    <row r="341" spans="1:27">
      <c r="A341" s="2">
        <v>28</v>
      </c>
      <c r="B341" s="2" t="s">
        <v>289</v>
      </c>
      <c r="C341" s="5" t="s">
        <v>39</v>
      </c>
      <c r="D341" s="5">
        <v>44</v>
      </c>
      <c r="E341" s="5"/>
      <c r="F341" s="5"/>
      <c r="G341" s="5"/>
      <c r="H341" s="5"/>
      <c r="J341" s="5">
        <f t="shared" si="36"/>
        <v>44</v>
      </c>
      <c r="K341" s="5"/>
      <c r="L341" s="5"/>
      <c r="M341" s="19">
        <f t="shared" si="37"/>
        <v>43.966200000000001</v>
      </c>
      <c r="N341" s="2">
        <f t="shared" si="38"/>
        <v>1</v>
      </c>
      <c r="O341" s="20">
        <f t="shared" si="39"/>
        <v>44.010199999999998</v>
      </c>
      <c r="P341" s="5">
        <v>44</v>
      </c>
      <c r="Q341" s="5"/>
      <c r="R341" s="5"/>
      <c r="S341" s="5"/>
      <c r="T341" s="5"/>
      <c r="X341" s="7"/>
      <c r="Y341" s="7"/>
      <c r="Z341" s="7"/>
      <c r="AA341" s="7"/>
    </row>
    <row r="342" spans="1:27">
      <c r="A342" s="2">
        <v>29</v>
      </c>
      <c r="B342" s="2" t="s">
        <v>367</v>
      </c>
      <c r="C342" s="5" t="s">
        <v>11</v>
      </c>
      <c r="D342" s="5"/>
      <c r="E342" s="5">
        <v>22</v>
      </c>
      <c r="F342" s="5"/>
      <c r="G342" s="5"/>
      <c r="H342" s="5"/>
      <c r="J342" s="5">
        <f t="shared" si="36"/>
        <v>22</v>
      </c>
      <c r="K342" s="5"/>
      <c r="L342" s="5"/>
      <c r="M342" s="19">
        <f t="shared" si="37"/>
        <v>21.966100000000001</v>
      </c>
      <c r="N342" s="2">
        <f t="shared" si="38"/>
        <v>1</v>
      </c>
      <c r="O342" s="20">
        <f t="shared" si="39"/>
        <v>21.988099999999999</v>
      </c>
      <c r="P342" s="5">
        <v>22</v>
      </c>
      <c r="Q342" s="5"/>
      <c r="R342" s="5"/>
      <c r="S342" s="5"/>
      <c r="T342" s="5"/>
      <c r="X342" s="7"/>
      <c r="Y342" s="7"/>
      <c r="Z342" s="7"/>
      <c r="AA342" s="7"/>
    </row>
    <row r="343" spans="1:27">
      <c r="B343" s="2" t="s">
        <v>589</v>
      </c>
      <c r="C343" s="5" t="s">
        <v>22</v>
      </c>
      <c r="D343" s="5"/>
      <c r="E343" s="5">
        <v>2</v>
      </c>
      <c r="F343" s="5"/>
      <c r="G343" s="5"/>
      <c r="H343" s="5"/>
      <c r="J343" s="5">
        <f t="shared" si="36"/>
        <v>2</v>
      </c>
      <c r="K343" s="5"/>
      <c r="L343" s="5"/>
      <c r="M343" s="19">
        <f t="shared" si="37"/>
        <v>1.966</v>
      </c>
      <c r="N343" s="2">
        <f t="shared" si="38"/>
        <v>1</v>
      </c>
      <c r="O343" s="20">
        <f t="shared" si="39"/>
        <v>1.968</v>
      </c>
      <c r="P343" s="5">
        <v>2</v>
      </c>
      <c r="Q343" s="5"/>
      <c r="R343" s="5"/>
      <c r="S343" s="5"/>
      <c r="T343" s="5"/>
      <c r="X343" s="7"/>
      <c r="Y343" s="7"/>
      <c r="Z343" s="7"/>
      <c r="AA343" s="7"/>
    </row>
    <row r="344" spans="1:27" ht="5.0999999999999996" customHeight="1">
      <c r="B344" s="23"/>
      <c r="C344" s="23"/>
      <c r="D344" s="23" t="s">
        <v>541</v>
      </c>
      <c r="E344" s="23"/>
      <c r="F344" s="23" t="s">
        <v>541</v>
      </c>
      <c r="G344" s="23"/>
      <c r="H344" s="23"/>
      <c r="I344" s="18"/>
      <c r="J344" s="23"/>
      <c r="K344" s="23"/>
      <c r="L344" s="18"/>
      <c r="M344" s="19"/>
      <c r="X344" s="7"/>
      <c r="Y344" s="7"/>
      <c r="Z344" s="7"/>
      <c r="AA344" s="7"/>
    </row>
    <row r="345" spans="1:27" ht="15">
      <c r="A345" s="24"/>
      <c r="B345" s="23"/>
      <c r="C345" s="23"/>
      <c r="D345" s="23" t="s">
        <v>541</v>
      </c>
      <c r="E345" s="23"/>
      <c r="F345" s="23" t="s">
        <v>541</v>
      </c>
      <c r="G345" s="23"/>
      <c r="H345" s="23"/>
      <c r="I345" s="18"/>
      <c r="J345" s="23"/>
      <c r="K345" s="23"/>
      <c r="L345" s="18"/>
      <c r="M345" s="19"/>
      <c r="X345" s="7"/>
      <c r="Y345" s="7"/>
      <c r="Z345" s="7"/>
      <c r="AA345" s="7"/>
    </row>
    <row r="346" spans="1:27" ht="15">
      <c r="A346" s="2">
        <v>1</v>
      </c>
      <c r="B346" s="25" t="s">
        <v>119</v>
      </c>
      <c r="C346" s="26"/>
      <c r="D346" s="26"/>
      <c r="E346" s="26"/>
      <c r="F346" s="26"/>
      <c r="G346" s="26"/>
      <c r="H346" s="26"/>
      <c r="I346" s="18"/>
      <c r="J346" s="26"/>
      <c r="K346" s="26"/>
      <c r="L346" s="18"/>
      <c r="M346" s="19"/>
      <c r="Q346" s="83"/>
      <c r="R346" s="83"/>
      <c r="S346" s="83"/>
      <c r="T346" s="83"/>
      <c r="U346" s="83"/>
      <c r="X346" s="7"/>
      <c r="Y346" s="7"/>
      <c r="Z346" s="7"/>
      <c r="AA346" s="7"/>
    </row>
    <row r="347" spans="1:27">
      <c r="A347" s="2">
        <v>2</v>
      </c>
      <c r="B347" s="2" t="s">
        <v>146</v>
      </c>
      <c r="C347" s="5" t="s">
        <v>34</v>
      </c>
      <c r="D347" s="5">
        <v>94</v>
      </c>
      <c r="E347" s="5">
        <v>65</v>
      </c>
      <c r="F347" s="5">
        <v>94</v>
      </c>
      <c r="G347" s="5">
        <v>87</v>
      </c>
      <c r="H347" s="5">
        <v>87</v>
      </c>
      <c r="I347" s="2">
        <v>125</v>
      </c>
      <c r="J347" s="5">
        <f t="shared" ref="J347:J359" si="40">IFERROR(LARGE(D347:I347,1),0)+IF($C$2&gt;=2,IFERROR(LARGE(D347:I347,2),0),0)+IF($C$2&gt;=3,IFERROR(LARGE(D347:I347,3),0),0)+IF($C$2&gt;=4,IFERROR(LARGE(D347:I347,4),0),0)+IF($C$2&gt;=5,IFERROR(LARGE(D347:I347,5),0),0)+IF($C$2&gt;=6,IFERROR(LARGE(D347:I347,6),0),0)</f>
        <v>400</v>
      </c>
      <c r="K347" s="5"/>
      <c r="L347" s="5"/>
      <c r="M347" s="19">
        <f t="shared" ref="M347:M359" si="41">J347-(ROW(J347)-ROW(MenTotalCol))/10000</f>
        <v>399.96559999999999</v>
      </c>
      <c r="N347" s="2">
        <f t="shared" ref="N347:N359" si="42">COUNT(D347:I347)</f>
        <v>6</v>
      </c>
      <c r="O347" s="20">
        <f t="shared" ref="O347:O359" si="43">M347+P347/1000+Q347/10000+R347/100000+S347/1000000+T347/10000000+U347/100000000</f>
        <v>400.10103635000007</v>
      </c>
      <c r="P347" s="2">
        <v>125</v>
      </c>
      <c r="Q347" s="5">
        <v>94</v>
      </c>
      <c r="R347" s="5">
        <v>94</v>
      </c>
      <c r="S347" s="5">
        <v>87</v>
      </c>
      <c r="T347" s="5">
        <v>87</v>
      </c>
      <c r="U347" s="5">
        <v>65</v>
      </c>
      <c r="W347" s="5"/>
      <c r="X347" s="7"/>
      <c r="Y347" s="7"/>
      <c r="Z347" s="7"/>
      <c r="AA347" s="7"/>
    </row>
    <row r="348" spans="1:27">
      <c r="A348" s="2">
        <v>3</v>
      </c>
      <c r="B348" s="2" t="s">
        <v>118</v>
      </c>
      <c r="C348" s="5" t="s">
        <v>481</v>
      </c>
      <c r="D348" s="5">
        <v>106</v>
      </c>
      <c r="E348" s="5">
        <v>60</v>
      </c>
      <c r="F348" s="5"/>
      <c r="G348" s="5">
        <v>80</v>
      </c>
      <c r="H348" s="5"/>
      <c r="I348" s="2">
        <v>137</v>
      </c>
      <c r="J348" s="5">
        <f t="shared" si="40"/>
        <v>383</v>
      </c>
      <c r="K348" s="5"/>
      <c r="L348" s="5"/>
      <c r="M348" s="19">
        <f t="shared" si="41"/>
        <v>382.96550000000002</v>
      </c>
      <c r="N348" s="2">
        <f t="shared" si="42"/>
        <v>4</v>
      </c>
      <c r="O348" s="20">
        <f t="shared" si="43"/>
        <v>383.11396000000008</v>
      </c>
      <c r="P348" s="2">
        <v>137</v>
      </c>
      <c r="Q348" s="5">
        <v>106</v>
      </c>
      <c r="R348" s="5">
        <v>80</v>
      </c>
      <c r="S348" s="5">
        <v>60</v>
      </c>
      <c r="T348" s="5"/>
      <c r="U348" s="5"/>
      <c r="W348" s="5"/>
      <c r="X348" s="7"/>
      <c r="Y348" s="7"/>
      <c r="Z348" s="7"/>
      <c r="AA348" s="7"/>
    </row>
    <row r="349" spans="1:27">
      <c r="A349" s="2">
        <v>4</v>
      </c>
      <c r="B349" s="2" t="s">
        <v>332</v>
      </c>
      <c r="C349" s="5" t="s">
        <v>19</v>
      </c>
      <c r="D349" s="5">
        <v>87</v>
      </c>
      <c r="E349" s="5">
        <v>53</v>
      </c>
      <c r="F349" s="5">
        <v>79</v>
      </c>
      <c r="G349" s="5">
        <v>71</v>
      </c>
      <c r="H349" s="5">
        <v>94</v>
      </c>
      <c r="J349" s="5">
        <f t="shared" si="40"/>
        <v>331</v>
      </c>
      <c r="K349" s="5"/>
      <c r="L349" s="5"/>
      <c r="M349" s="19">
        <f t="shared" si="41"/>
        <v>330.96539999999999</v>
      </c>
      <c r="N349" s="2">
        <f t="shared" si="42"/>
        <v>5</v>
      </c>
      <c r="O349" s="20">
        <f t="shared" si="43"/>
        <v>331.06896629999994</v>
      </c>
      <c r="P349" s="5">
        <v>94</v>
      </c>
      <c r="Q349" s="5">
        <v>87</v>
      </c>
      <c r="R349" s="5">
        <v>79</v>
      </c>
      <c r="S349" s="5">
        <v>71</v>
      </c>
      <c r="T349" s="5">
        <v>53</v>
      </c>
      <c r="W349" s="5"/>
      <c r="X349" s="7"/>
      <c r="Y349" s="7"/>
      <c r="Z349" s="7"/>
      <c r="AA349" s="7"/>
    </row>
    <row r="350" spans="1:27">
      <c r="A350" s="2">
        <v>5</v>
      </c>
      <c r="B350" s="2" t="s">
        <v>411</v>
      </c>
      <c r="C350" s="5" t="s">
        <v>29</v>
      </c>
      <c r="D350" s="5">
        <v>58</v>
      </c>
      <c r="E350" s="5">
        <v>30</v>
      </c>
      <c r="F350" s="5">
        <v>75</v>
      </c>
      <c r="G350" s="5">
        <v>56</v>
      </c>
      <c r="H350" s="5">
        <v>86</v>
      </c>
      <c r="J350" s="5">
        <f t="shared" si="40"/>
        <v>275</v>
      </c>
      <c r="K350" s="5"/>
      <c r="L350" s="5"/>
      <c r="M350" s="19">
        <f t="shared" si="41"/>
        <v>274.96530000000001</v>
      </c>
      <c r="N350" s="2">
        <f t="shared" si="42"/>
        <v>5</v>
      </c>
      <c r="O350" s="20">
        <f t="shared" si="43"/>
        <v>275.059439</v>
      </c>
      <c r="P350" s="5">
        <v>86</v>
      </c>
      <c r="Q350" s="5">
        <v>75</v>
      </c>
      <c r="R350" s="5">
        <v>58</v>
      </c>
      <c r="S350" s="5">
        <v>56</v>
      </c>
      <c r="T350" s="5">
        <v>30</v>
      </c>
      <c r="W350" s="5"/>
      <c r="X350" s="7"/>
      <c r="Y350" s="7"/>
      <c r="Z350" s="7"/>
      <c r="AA350" s="7"/>
    </row>
    <row r="351" spans="1:27">
      <c r="A351" s="2">
        <v>6</v>
      </c>
      <c r="B351" s="3" t="s">
        <v>188</v>
      </c>
      <c r="C351" s="5" t="s">
        <v>15</v>
      </c>
      <c r="D351" s="5"/>
      <c r="E351" s="5">
        <v>9</v>
      </c>
      <c r="F351" s="5">
        <v>50</v>
      </c>
      <c r="G351" s="5">
        <v>40</v>
      </c>
      <c r="H351" s="5">
        <v>70</v>
      </c>
      <c r="I351" s="2">
        <v>109</v>
      </c>
      <c r="J351" s="5">
        <f t="shared" si="40"/>
        <v>269</v>
      </c>
      <c r="K351" s="5"/>
      <c r="L351" s="5"/>
      <c r="M351" s="19">
        <f t="shared" si="41"/>
        <v>268.96519999999998</v>
      </c>
      <c r="N351" s="2">
        <f t="shared" si="42"/>
        <v>5</v>
      </c>
      <c r="O351" s="20">
        <f t="shared" si="43"/>
        <v>269.08174089999994</v>
      </c>
      <c r="P351" s="2">
        <v>109</v>
      </c>
      <c r="Q351" s="5">
        <v>70</v>
      </c>
      <c r="R351" s="5">
        <v>50</v>
      </c>
      <c r="S351" s="5">
        <v>40</v>
      </c>
      <c r="T351" s="5">
        <v>9</v>
      </c>
      <c r="U351" s="5"/>
      <c r="W351" s="5"/>
      <c r="X351" s="7"/>
      <c r="Y351" s="7"/>
      <c r="Z351" s="7"/>
      <c r="AA351" s="7"/>
    </row>
    <row r="352" spans="1:27">
      <c r="A352" s="2">
        <v>7</v>
      </c>
      <c r="B352" s="2" t="s">
        <v>238</v>
      </c>
      <c r="C352" s="5" t="s">
        <v>11</v>
      </c>
      <c r="D352" s="5">
        <v>40</v>
      </c>
      <c r="E352" s="5">
        <v>0</v>
      </c>
      <c r="F352" s="5">
        <v>41</v>
      </c>
      <c r="G352" s="5">
        <v>25</v>
      </c>
      <c r="H352" s="5">
        <v>57</v>
      </c>
      <c r="I352" s="2">
        <v>90</v>
      </c>
      <c r="J352" s="5">
        <f t="shared" si="40"/>
        <v>228</v>
      </c>
      <c r="K352" s="5"/>
      <c r="L352" s="5"/>
      <c r="M352" s="19">
        <f t="shared" si="41"/>
        <v>227.96510000000001</v>
      </c>
      <c r="N352" s="2">
        <f t="shared" si="42"/>
        <v>6</v>
      </c>
      <c r="O352" s="20">
        <f t="shared" si="43"/>
        <v>228.06125249999999</v>
      </c>
      <c r="P352" s="2">
        <v>90</v>
      </c>
      <c r="Q352" s="5">
        <v>57</v>
      </c>
      <c r="R352" s="5">
        <v>41</v>
      </c>
      <c r="S352" s="5">
        <v>40</v>
      </c>
      <c r="T352" s="5">
        <v>25</v>
      </c>
      <c r="U352" s="5">
        <v>0</v>
      </c>
      <c r="W352" s="5"/>
      <c r="X352" s="7"/>
      <c r="Y352" s="7"/>
      <c r="Z352" s="7"/>
      <c r="AA352" s="7"/>
    </row>
    <row r="353" spans="1:27">
      <c r="A353" s="2">
        <v>8</v>
      </c>
      <c r="B353" s="2" t="s">
        <v>345</v>
      </c>
      <c r="C353" s="5" t="s">
        <v>19</v>
      </c>
      <c r="D353" s="5">
        <v>70</v>
      </c>
      <c r="E353" s="5">
        <v>10</v>
      </c>
      <c r="F353" s="5">
        <v>43</v>
      </c>
      <c r="G353" s="5">
        <v>35</v>
      </c>
      <c r="H353" s="5"/>
      <c r="J353" s="5">
        <f t="shared" si="40"/>
        <v>158</v>
      </c>
      <c r="K353" s="5"/>
      <c r="L353" s="5"/>
      <c r="M353" s="19">
        <f t="shared" si="41"/>
        <v>157.965</v>
      </c>
      <c r="N353" s="2">
        <f t="shared" si="42"/>
        <v>4</v>
      </c>
      <c r="O353" s="20">
        <f t="shared" si="43"/>
        <v>158.03966</v>
      </c>
      <c r="P353" s="5">
        <v>70</v>
      </c>
      <c r="Q353" s="5">
        <v>43</v>
      </c>
      <c r="R353" s="5">
        <v>35</v>
      </c>
      <c r="S353" s="5">
        <v>10</v>
      </c>
      <c r="T353" s="5"/>
      <c r="W353" s="5"/>
      <c r="X353" s="7"/>
      <c r="Y353" s="7"/>
      <c r="Z353" s="7"/>
      <c r="AA353" s="7"/>
    </row>
    <row r="354" spans="1:27">
      <c r="A354" s="2">
        <v>9</v>
      </c>
      <c r="B354" s="3" t="s">
        <v>417</v>
      </c>
      <c r="C354" s="5" t="s">
        <v>29</v>
      </c>
      <c r="D354" s="5">
        <v>90</v>
      </c>
      <c r="E354" s="5">
        <v>61</v>
      </c>
      <c r="F354" s="5"/>
      <c r="G354" s="5"/>
      <c r="H354" s="5"/>
      <c r="J354" s="5">
        <f t="shared" si="40"/>
        <v>151</v>
      </c>
      <c r="K354" s="5"/>
      <c r="L354" s="5"/>
      <c r="M354" s="19">
        <f t="shared" si="41"/>
        <v>150.9649</v>
      </c>
      <c r="N354" s="2">
        <f t="shared" si="42"/>
        <v>2</v>
      </c>
      <c r="O354" s="20">
        <f t="shared" si="43"/>
        <v>151.06100000000001</v>
      </c>
      <c r="P354" s="5">
        <v>90</v>
      </c>
      <c r="Q354" s="5">
        <v>61</v>
      </c>
      <c r="R354" s="5"/>
      <c r="S354" s="5"/>
      <c r="T354" s="5"/>
      <c r="X354" s="7"/>
      <c r="Y354" s="7"/>
      <c r="Z354" s="7"/>
      <c r="AA354" s="7"/>
    </row>
    <row r="355" spans="1:27">
      <c r="A355" s="2">
        <v>10</v>
      </c>
      <c r="B355" s="2" t="s">
        <v>590</v>
      </c>
      <c r="C355" s="5" t="s">
        <v>174</v>
      </c>
      <c r="D355" s="5"/>
      <c r="E355" s="5"/>
      <c r="F355" s="5"/>
      <c r="G355" s="5">
        <v>28</v>
      </c>
      <c r="H355" s="5">
        <v>63</v>
      </c>
      <c r="J355" s="5">
        <f t="shared" si="40"/>
        <v>91</v>
      </c>
      <c r="K355" s="5"/>
      <c r="L355" s="5"/>
      <c r="M355" s="19">
        <f t="shared" si="41"/>
        <v>90.964799999999997</v>
      </c>
      <c r="N355" s="2">
        <f t="shared" si="42"/>
        <v>2</v>
      </c>
      <c r="O355" s="20">
        <f t="shared" si="43"/>
        <v>91.030599999999993</v>
      </c>
      <c r="P355" s="5">
        <v>63</v>
      </c>
      <c r="Q355" s="5">
        <v>28</v>
      </c>
      <c r="R355" s="5"/>
      <c r="S355" s="5"/>
      <c r="T355" s="5"/>
      <c r="X355" s="7"/>
      <c r="Y355" s="7"/>
      <c r="Z355" s="7"/>
      <c r="AA355" s="7"/>
    </row>
    <row r="356" spans="1:27">
      <c r="A356" s="2">
        <v>11</v>
      </c>
      <c r="B356" s="2" t="s">
        <v>591</v>
      </c>
      <c r="C356" s="5" t="s">
        <v>174</v>
      </c>
      <c r="D356" s="5">
        <v>82</v>
      </c>
      <c r="E356" s="5"/>
      <c r="F356" s="5"/>
      <c r="G356" s="5"/>
      <c r="H356" s="5"/>
      <c r="J356" s="5">
        <f t="shared" si="40"/>
        <v>82</v>
      </c>
      <c r="K356" s="5"/>
      <c r="L356" s="5"/>
      <c r="M356" s="19">
        <f t="shared" si="41"/>
        <v>81.964699999999993</v>
      </c>
      <c r="N356" s="2">
        <f t="shared" si="42"/>
        <v>1</v>
      </c>
      <c r="O356" s="20">
        <f t="shared" si="43"/>
        <v>82.046699999999987</v>
      </c>
      <c r="P356" s="5">
        <v>82</v>
      </c>
      <c r="Q356" s="5"/>
      <c r="R356" s="5"/>
      <c r="S356" s="5"/>
      <c r="T356" s="5"/>
      <c r="X356" s="7"/>
      <c r="Y356" s="7"/>
      <c r="Z356" s="7"/>
      <c r="AA356" s="7"/>
    </row>
    <row r="357" spans="1:27">
      <c r="A357" s="2">
        <v>12</v>
      </c>
      <c r="B357" s="2" t="s">
        <v>275</v>
      </c>
      <c r="C357" s="5" t="s">
        <v>481</v>
      </c>
      <c r="D357" s="5">
        <v>41</v>
      </c>
      <c r="E357" s="5">
        <v>1</v>
      </c>
      <c r="F357" s="5"/>
      <c r="G357" s="5">
        <v>23</v>
      </c>
      <c r="H357" s="5"/>
      <c r="J357" s="5">
        <f t="shared" si="40"/>
        <v>65</v>
      </c>
      <c r="K357" s="5"/>
      <c r="L357" s="5"/>
      <c r="M357" s="19">
        <f t="shared" si="41"/>
        <v>64.964600000000004</v>
      </c>
      <c r="N357" s="2">
        <f t="shared" si="42"/>
        <v>3</v>
      </c>
      <c r="O357" s="20">
        <f t="shared" si="43"/>
        <v>65.00791000000001</v>
      </c>
      <c r="P357" s="5">
        <v>41</v>
      </c>
      <c r="Q357" s="5">
        <v>23</v>
      </c>
      <c r="R357" s="5">
        <v>1</v>
      </c>
      <c r="S357" s="5"/>
      <c r="T357" s="5"/>
      <c r="X357" s="7"/>
      <c r="Y357" s="7"/>
      <c r="Z357" s="7"/>
      <c r="AA357" s="7"/>
    </row>
    <row r="358" spans="1:27">
      <c r="A358" s="2">
        <v>13</v>
      </c>
      <c r="B358" s="2" t="s">
        <v>592</v>
      </c>
      <c r="C358" s="5" t="s">
        <v>39</v>
      </c>
      <c r="D358" s="5"/>
      <c r="E358" s="5"/>
      <c r="F358" s="5">
        <v>47</v>
      </c>
      <c r="G358" s="5"/>
      <c r="H358" s="5"/>
      <c r="J358" s="5">
        <f t="shared" si="40"/>
        <v>47</v>
      </c>
      <c r="K358" s="5"/>
      <c r="L358" s="5"/>
      <c r="M358" s="19">
        <f t="shared" si="41"/>
        <v>46.964500000000001</v>
      </c>
      <c r="N358" s="2">
        <f t="shared" si="42"/>
        <v>1</v>
      </c>
      <c r="O358" s="20">
        <f t="shared" si="43"/>
        <v>47.011499999999998</v>
      </c>
      <c r="P358" s="5">
        <v>47</v>
      </c>
      <c r="Q358" s="5"/>
      <c r="R358" s="5"/>
      <c r="S358" s="5"/>
      <c r="T358" s="5"/>
      <c r="X358" s="7"/>
      <c r="Y358" s="7"/>
      <c r="Z358" s="7"/>
      <c r="AA358" s="7"/>
    </row>
    <row r="359" spans="1:27">
      <c r="B359" s="2" t="s">
        <v>593</v>
      </c>
      <c r="C359" s="5" t="s">
        <v>174</v>
      </c>
      <c r="D359" s="5"/>
      <c r="E359" s="5"/>
      <c r="F359" s="5">
        <v>40</v>
      </c>
      <c r="G359" s="5"/>
      <c r="H359" s="5"/>
      <c r="J359" s="5">
        <f t="shared" si="40"/>
        <v>40</v>
      </c>
      <c r="K359" s="5"/>
      <c r="L359" s="5"/>
      <c r="M359" s="19">
        <f t="shared" si="41"/>
        <v>39.964399999999998</v>
      </c>
      <c r="N359" s="2">
        <f t="shared" si="42"/>
        <v>1</v>
      </c>
      <c r="O359" s="20">
        <f t="shared" si="43"/>
        <v>40.004399999999997</v>
      </c>
      <c r="P359" s="5">
        <v>40</v>
      </c>
      <c r="Q359" s="5"/>
      <c r="R359" s="5"/>
      <c r="S359" s="5"/>
      <c r="T359" s="5"/>
      <c r="X359" s="7"/>
      <c r="Y359" s="7"/>
      <c r="Z359" s="7"/>
      <c r="AA359" s="7"/>
    </row>
    <row r="360" spans="1:27" ht="5.0999999999999996" customHeight="1">
      <c r="B360" s="23"/>
      <c r="C360" s="23"/>
      <c r="D360" s="23"/>
      <c r="E360" s="23"/>
      <c r="F360" s="23"/>
      <c r="G360" s="23"/>
      <c r="H360" s="23"/>
      <c r="I360" s="18"/>
      <c r="J360" s="23"/>
      <c r="K360" s="23"/>
      <c r="L360" s="18"/>
      <c r="M360" s="27"/>
      <c r="X360" s="7"/>
      <c r="Y360" s="7"/>
      <c r="Z360" s="7"/>
      <c r="AA360" s="7"/>
    </row>
    <row r="361" spans="1:27" ht="15">
      <c r="A361" s="24"/>
      <c r="B361" s="23"/>
      <c r="C361" s="23"/>
      <c r="D361" s="23"/>
      <c r="E361" s="23"/>
      <c r="F361" s="23"/>
      <c r="G361" s="23"/>
      <c r="H361" s="23"/>
      <c r="I361" s="18"/>
      <c r="J361" s="23"/>
      <c r="K361" s="23"/>
      <c r="L361" s="18"/>
      <c r="X361" s="7"/>
      <c r="Y361" s="7"/>
      <c r="Z361" s="7"/>
      <c r="AA361" s="7"/>
    </row>
    <row r="362" spans="1:27" ht="15">
      <c r="A362" s="2">
        <v>1</v>
      </c>
      <c r="B362" s="25" t="s">
        <v>185</v>
      </c>
      <c r="C362" s="26"/>
      <c r="D362" s="26"/>
      <c r="E362" s="26"/>
      <c r="F362" s="26"/>
      <c r="G362" s="26"/>
      <c r="H362" s="26"/>
      <c r="I362" s="18"/>
      <c r="J362" s="26"/>
      <c r="K362" s="26"/>
      <c r="L362" s="18"/>
      <c r="X362" s="7"/>
      <c r="Y362" s="7"/>
      <c r="Z362" s="7"/>
      <c r="AA362" s="7"/>
    </row>
    <row r="363" spans="1:27">
      <c r="A363" s="2">
        <v>2</v>
      </c>
      <c r="B363" s="2" t="s">
        <v>184</v>
      </c>
      <c r="C363" s="5" t="s">
        <v>34</v>
      </c>
      <c r="D363" s="5">
        <v>54</v>
      </c>
      <c r="E363" s="5">
        <v>32</v>
      </c>
      <c r="F363" s="5">
        <v>77</v>
      </c>
      <c r="G363" s="5">
        <v>41</v>
      </c>
      <c r="H363" s="5"/>
      <c r="I363" s="2">
        <v>110</v>
      </c>
      <c r="J363" s="5">
        <f t="shared" ref="J363:J369" si="44">IFERROR(LARGE(D363:I363,1),0)+IF($C$2&gt;=2,IFERROR(LARGE(D363:I363,2),0),0)+IF($C$2&gt;=3,IFERROR(LARGE(D363:I363,3),0),0)+IF($C$2&gt;=4,IFERROR(LARGE(D363:I363,4),0),0)+IF($C$2&gt;=5,IFERROR(LARGE(D363:I363,5),0),0)+IF($C$2&gt;=6,IFERROR(LARGE(D363:I363,6),0),0)</f>
        <v>282</v>
      </c>
      <c r="K363" s="5"/>
      <c r="L363" s="5"/>
      <c r="M363" s="19">
        <f t="shared" ref="M363:M369" si="45">J363-(ROW(J363)-ROW(MenTotalCol))/10000</f>
        <v>281.964</v>
      </c>
      <c r="N363" s="2">
        <f t="shared" ref="N363:N369" si="46">COUNT(D363:I363)</f>
        <v>5</v>
      </c>
      <c r="O363" s="20">
        <f t="shared" ref="O363:O369" si="47">M363+P363/1000+Q363/10000+R363/100000+S363/1000000+T363/10000000+U363/100000000</f>
        <v>282.0822842</v>
      </c>
      <c r="P363" s="2">
        <v>110</v>
      </c>
      <c r="Q363" s="5">
        <v>77</v>
      </c>
      <c r="R363" s="5">
        <v>54</v>
      </c>
      <c r="S363" s="5">
        <v>41</v>
      </c>
      <c r="T363" s="5">
        <v>32</v>
      </c>
      <c r="U363" s="5"/>
      <c r="X363" s="7"/>
      <c r="Y363" s="7"/>
      <c r="Z363" s="7"/>
      <c r="AA363" s="7"/>
    </row>
    <row r="364" spans="1:27">
      <c r="A364" s="2">
        <v>3</v>
      </c>
      <c r="B364" s="2" t="s">
        <v>223</v>
      </c>
      <c r="C364" s="5" t="s">
        <v>481</v>
      </c>
      <c r="D364" s="5">
        <v>38</v>
      </c>
      <c r="E364" s="5"/>
      <c r="F364" s="5"/>
      <c r="G364" s="5"/>
      <c r="H364" s="5">
        <v>60</v>
      </c>
      <c r="I364" s="2">
        <v>96</v>
      </c>
      <c r="J364" s="5">
        <f t="shared" si="44"/>
        <v>194</v>
      </c>
      <c r="K364" s="5"/>
      <c r="L364" s="5"/>
      <c r="M364" s="19">
        <f t="shared" si="45"/>
        <v>193.9639</v>
      </c>
      <c r="N364" s="2">
        <f t="shared" si="46"/>
        <v>3</v>
      </c>
      <c r="O364" s="20">
        <f t="shared" si="47"/>
        <v>194.06628000000001</v>
      </c>
      <c r="P364" s="2">
        <v>96</v>
      </c>
      <c r="Q364" s="5">
        <v>60</v>
      </c>
      <c r="R364" s="5">
        <v>38</v>
      </c>
      <c r="S364" s="5"/>
      <c r="T364" s="5"/>
      <c r="U364" s="5"/>
      <c r="X364" s="7"/>
      <c r="Y364" s="7"/>
      <c r="Z364" s="7"/>
      <c r="AA364" s="7"/>
    </row>
    <row r="365" spans="1:27">
      <c r="A365" s="2">
        <v>4</v>
      </c>
      <c r="B365" s="2" t="s">
        <v>224</v>
      </c>
      <c r="C365" s="5" t="s">
        <v>481</v>
      </c>
      <c r="D365" s="5"/>
      <c r="E365" s="5">
        <v>3</v>
      </c>
      <c r="F365" s="5"/>
      <c r="G365" s="5"/>
      <c r="H365" s="5">
        <v>65</v>
      </c>
      <c r="I365" s="2">
        <v>95</v>
      </c>
      <c r="J365" s="5">
        <f t="shared" si="44"/>
        <v>163</v>
      </c>
      <c r="K365" s="5"/>
      <c r="L365" s="5"/>
      <c r="M365" s="19">
        <f t="shared" si="45"/>
        <v>162.96379999999999</v>
      </c>
      <c r="N365" s="2">
        <f t="shared" si="46"/>
        <v>3</v>
      </c>
      <c r="O365" s="20">
        <f t="shared" si="47"/>
        <v>163.06532999999999</v>
      </c>
      <c r="P365" s="2">
        <v>95</v>
      </c>
      <c r="Q365" s="5">
        <v>65</v>
      </c>
      <c r="R365" s="5">
        <v>3</v>
      </c>
      <c r="S365" s="5"/>
      <c r="T365" s="5"/>
      <c r="U365" s="5"/>
    </row>
    <row r="366" spans="1:27">
      <c r="A366" s="2">
        <v>5</v>
      </c>
      <c r="B366" s="2" t="s">
        <v>282</v>
      </c>
      <c r="C366" s="5" t="s">
        <v>39</v>
      </c>
      <c r="D366" s="5"/>
      <c r="E366" s="5"/>
      <c r="F366" s="5">
        <v>44</v>
      </c>
      <c r="G366" s="5">
        <v>29</v>
      </c>
      <c r="H366" s="5">
        <v>66</v>
      </c>
      <c r="J366" s="5">
        <f t="shared" si="44"/>
        <v>139</v>
      </c>
      <c r="K366" s="5"/>
      <c r="L366" s="5"/>
      <c r="M366" s="19">
        <f t="shared" si="45"/>
        <v>138.96369999999999</v>
      </c>
      <c r="N366" s="2">
        <f t="shared" si="46"/>
        <v>3</v>
      </c>
      <c r="O366" s="20">
        <f t="shared" si="47"/>
        <v>139.03439</v>
      </c>
      <c r="P366" s="5">
        <v>66</v>
      </c>
      <c r="Q366" s="5">
        <v>44</v>
      </c>
      <c r="R366" s="5">
        <v>29</v>
      </c>
      <c r="S366" s="5"/>
      <c r="T366" s="5"/>
    </row>
    <row r="367" spans="1:27">
      <c r="A367" s="2">
        <v>6</v>
      </c>
      <c r="B367" s="2" t="s">
        <v>230</v>
      </c>
      <c r="C367" s="5" t="s">
        <v>34</v>
      </c>
      <c r="D367" s="5">
        <v>42</v>
      </c>
      <c r="E367" s="5"/>
      <c r="F367" s="5"/>
      <c r="G367" s="5"/>
      <c r="H367" s="5"/>
      <c r="I367" s="2">
        <v>93</v>
      </c>
      <c r="J367" s="5">
        <f t="shared" si="44"/>
        <v>135</v>
      </c>
      <c r="K367" s="5"/>
      <c r="L367" s="5"/>
      <c r="M367" s="19">
        <f t="shared" si="45"/>
        <v>134.96360000000001</v>
      </c>
      <c r="N367" s="2">
        <f t="shared" si="46"/>
        <v>2</v>
      </c>
      <c r="O367" s="20">
        <f t="shared" si="47"/>
        <v>135.0608</v>
      </c>
      <c r="P367" s="2">
        <v>93</v>
      </c>
      <c r="Q367" s="5">
        <v>42</v>
      </c>
      <c r="R367" s="5"/>
      <c r="S367" s="5"/>
      <c r="T367" s="5"/>
      <c r="U367" s="5"/>
    </row>
    <row r="368" spans="1:27">
      <c r="A368" s="2">
        <v>7</v>
      </c>
      <c r="B368" s="2" t="s">
        <v>260</v>
      </c>
      <c r="C368" s="5" t="s">
        <v>39</v>
      </c>
      <c r="D368" s="5"/>
      <c r="E368" s="5"/>
      <c r="F368" s="5">
        <v>53</v>
      </c>
      <c r="G368" s="5">
        <v>39</v>
      </c>
      <c r="H368" s="5"/>
      <c r="J368" s="5">
        <f t="shared" si="44"/>
        <v>92</v>
      </c>
      <c r="K368" s="5"/>
      <c r="L368" s="5"/>
      <c r="M368" s="19">
        <f t="shared" si="45"/>
        <v>91.963499999999996</v>
      </c>
      <c r="N368" s="2">
        <f t="shared" si="46"/>
        <v>2</v>
      </c>
      <c r="O368" s="20">
        <f t="shared" si="47"/>
        <v>92.020399999999995</v>
      </c>
      <c r="P368" s="5">
        <v>53</v>
      </c>
      <c r="Q368" s="5">
        <v>39</v>
      </c>
      <c r="R368" s="5"/>
      <c r="S368" s="5"/>
      <c r="T368" s="5"/>
    </row>
    <row r="369" spans="2:20">
      <c r="B369" s="2" t="s">
        <v>383</v>
      </c>
      <c r="C369" s="5" t="s">
        <v>11</v>
      </c>
      <c r="D369" s="5">
        <v>48</v>
      </c>
      <c r="E369" s="5">
        <v>5</v>
      </c>
      <c r="F369" s="5"/>
      <c r="G369" s="5"/>
      <c r="H369" s="5"/>
      <c r="J369" s="5">
        <f t="shared" si="44"/>
        <v>53</v>
      </c>
      <c r="K369" s="5"/>
      <c r="L369" s="5"/>
      <c r="M369" s="19">
        <f t="shared" si="45"/>
        <v>52.9634</v>
      </c>
      <c r="N369" s="2">
        <f t="shared" si="46"/>
        <v>2</v>
      </c>
      <c r="O369" s="20">
        <f t="shared" si="47"/>
        <v>53.011900000000004</v>
      </c>
      <c r="P369" s="5">
        <v>48</v>
      </c>
      <c r="Q369" s="5">
        <v>5</v>
      </c>
      <c r="R369" s="5"/>
      <c r="S369" s="5"/>
      <c r="T369" s="5"/>
    </row>
    <row r="370" spans="2:20" ht="3" customHeight="1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</row>
    <row r="371" spans="2:20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</row>
    <row r="372" spans="2:20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</row>
    <row r="373" spans="2:20">
      <c r="D373" s="5"/>
      <c r="E373" s="5"/>
      <c r="F373" s="5"/>
      <c r="G373" s="5"/>
      <c r="H373" s="5"/>
    </row>
    <row r="374" spans="2:20">
      <c r="D374" s="5"/>
      <c r="E374" s="5"/>
      <c r="F374" s="5"/>
      <c r="G374" s="5"/>
      <c r="H374" s="5"/>
    </row>
    <row r="375" spans="2:20">
      <c r="D375" s="5"/>
      <c r="E375" s="5"/>
      <c r="F375" s="5"/>
      <c r="G375" s="5"/>
      <c r="H375" s="5"/>
    </row>
    <row r="376" spans="2:20">
      <c r="D376" s="5"/>
      <c r="E376" s="5"/>
      <c r="F376" s="5"/>
      <c r="G376" s="5"/>
      <c r="H376" s="23"/>
    </row>
    <row r="377" spans="2:20">
      <c r="D377" s="5"/>
      <c r="E377" s="5"/>
      <c r="F377" s="5"/>
      <c r="G377" s="5"/>
      <c r="H377" s="18"/>
    </row>
    <row r="378" spans="2:20" ht="15">
      <c r="D378" s="5"/>
      <c r="E378" s="5"/>
      <c r="F378" s="5"/>
      <c r="G378" s="5"/>
      <c r="H378" s="26"/>
    </row>
    <row r="379" spans="2:20" ht="15">
      <c r="D379" s="5"/>
      <c r="E379" s="5"/>
      <c r="F379" s="26"/>
      <c r="G379" s="5"/>
      <c r="H379" s="5"/>
    </row>
    <row r="380" spans="2:20">
      <c r="D380" s="5"/>
      <c r="E380" s="5"/>
      <c r="F380" s="5"/>
      <c r="G380" s="5"/>
      <c r="H380" s="5"/>
    </row>
    <row r="381" spans="2:20">
      <c r="D381" s="5"/>
      <c r="E381" s="5"/>
      <c r="F381" s="5"/>
      <c r="G381" s="5"/>
      <c r="H381" s="5"/>
    </row>
    <row r="382" spans="2:20" ht="15">
      <c r="D382" s="26"/>
      <c r="E382" s="5"/>
      <c r="F382" s="5"/>
      <c r="G382" s="5"/>
      <c r="H382" s="5"/>
    </row>
    <row r="383" spans="2:20">
      <c r="D383" s="5"/>
      <c r="E383" s="5"/>
      <c r="F383" s="5"/>
      <c r="G383" s="5"/>
      <c r="H383" s="5"/>
    </row>
    <row r="384" spans="2:20">
      <c r="D384" s="5"/>
      <c r="E384" s="5"/>
      <c r="F384" s="5"/>
      <c r="G384" s="5"/>
      <c r="H384" s="5"/>
    </row>
    <row r="385" spans="4:8">
      <c r="D385" s="5"/>
      <c r="E385" s="5"/>
      <c r="F385" s="5"/>
      <c r="G385" s="5"/>
      <c r="H385" s="5"/>
    </row>
    <row r="386" spans="4:8">
      <c r="D386" s="5"/>
      <c r="E386" s="5"/>
      <c r="F386" s="5"/>
      <c r="G386" s="5"/>
      <c r="H386" s="5"/>
    </row>
    <row r="387" spans="4:8">
      <c r="D387" s="5"/>
      <c r="E387" s="5"/>
      <c r="F387" s="5"/>
      <c r="G387" s="5"/>
      <c r="H387" s="5"/>
    </row>
    <row r="388" spans="4:8">
      <c r="D388" s="5"/>
      <c r="E388" s="5"/>
      <c r="F388" s="5"/>
      <c r="G388" s="5"/>
      <c r="H388" s="5"/>
    </row>
    <row r="389" spans="4:8">
      <c r="D389" s="5"/>
      <c r="E389" s="5"/>
      <c r="F389" s="5"/>
      <c r="G389" s="5"/>
      <c r="H389" s="5"/>
    </row>
    <row r="390" spans="4:8">
      <c r="D390" s="5"/>
      <c r="E390" s="5"/>
      <c r="F390" s="5"/>
      <c r="G390" s="5"/>
      <c r="H390" s="5"/>
    </row>
    <row r="391" spans="4:8">
      <c r="D391" s="5"/>
      <c r="E391" s="5"/>
      <c r="F391" s="5"/>
      <c r="G391" s="5"/>
      <c r="H391" s="5"/>
    </row>
    <row r="392" spans="4:8">
      <c r="D392" s="5"/>
      <c r="E392" s="5"/>
      <c r="F392" s="5"/>
      <c r="G392" s="5"/>
      <c r="H392" s="5"/>
    </row>
    <row r="393" spans="4:8">
      <c r="D393" s="5"/>
      <c r="E393" s="5"/>
      <c r="F393" s="5"/>
      <c r="G393" s="5"/>
      <c r="H393" s="5"/>
    </row>
    <row r="394" spans="4:8">
      <c r="D394" s="5"/>
      <c r="E394" s="5"/>
      <c r="F394" s="5"/>
      <c r="G394" s="23"/>
      <c r="H394" s="5"/>
    </row>
    <row r="395" spans="4:8">
      <c r="D395" s="5"/>
      <c r="E395" s="5"/>
      <c r="F395" s="5"/>
      <c r="G395" s="18"/>
      <c r="H395" s="5"/>
    </row>
    <row r="396" spans="4:8" ht="15">
      <c r="D396" s="5"/>
      <c r="E396" s="5"/>
      <c r="F396" s="5"/>
      <c r="G396" s="26"/>
      <c r="H396" s="5"/>
    </row>
    <row r="397" spans="4:8">
      <c r="D397" s="5"/>
      <c r="E397" s="5"/>
      <c r="F397" s="5"/>
      <c r="G397" s="5"/>
      <c r="H397" s="5"/>
    </row>
    <row r="398" spans="4:8">
      <c r="D398" s="5"/>
      <c r="E398" s="5"/>
      <c r="F398" s="5"/>
      <c r="G398" s="5"/>
      <c r="H398" s="5"/>
    </row>
    <row r="399" spans="4:8">
      <c r="D399" s="5"/>
      <c r="E399" s="5"/>
      <c r="F399" s="5"/>
      <c r="G399" s="5"/>
      <c r="H399" s="5"/>
    </row>
    <row r="400" spans="4:8">
      <c r="D400" s="5"/>
      <c r="E400" s="5"/>
      <c r="F400" s="5"/>
      <c r="G400" s="5"/>
      <c r="H400" s="5"/>
    </row>
    <row r="401" spans="4:8">
      <c r="D401" s="5"/>
      <c r="E401" s="5"/>
      <c r="F401" s="5"/>
      <c r="G401" s="5"/>
      <c r="H401" s="5"/>
    </row>
    <row r="402" spans="4:8" ht="15">
      <c r="D402" s="5"/>
      <c r="E402" s="5"/>
      <c r="F402" s="26"/>
      <c r="G402" s="5"/>
      <c r="H402" s="5"/>
    </row>
    <row r="403" spans="4:8">
      <c r="D403" s="5"/>
      <c r="E403" s="5"/>
      <c r="F403" s="5"/>
      <c r="G403" s="5"/>
      <c r="H403" s="5"/>
    </row>
    <row r="404" spans="4:8">
      <c r="D404" s="5"/>
      <c r="E404" s="5"/>
      <c r="F404" s="5"/>
      <c r="G404" s="5"/>
      <c r="H404" s="5"/>
    </row>
    <row r="405" spans="4:8">
      <c r="D405" s="5"/>
      <c r="E405" s="5"/>
      <c r="F405" s="5"/>
      <c r="G405" s="5"/>
      <c r="H405" s="23"/>
    </row>
    <row r="406" spans="4:8" ht="15">
      <c r="D406" s="26"/>
      <c r="E406" s="5"/>
      <c r="F406" s="5"/>
      <c r="G406" s="5"/>
      <c r="H406" s="18"/>
    </row>
    <row r="407" spans="4:8" ht="15">
      <c r="D407" s="5"/>
      <c r="E407" s="5"/>
      <c r="F407" s="5"/>
      <c r="G407" s="5"/>
      <c r="H407" s="26"/>
    </row>
    <row r="408" spans="4:8">
      <c r="D408" s="5"/>
      <c r="E408" s="5"/>
      <c r="F408" s="5"/>
      <c r="G408" s="5"/>
      <c r="H408" s="5"/>
    </row>
    <row r="409" spans="4:8">
      <c r="D409" s="5"/>
      <c r="E409" s="5"/>
      <c r="F409" s="5"/>
      <c r="G409" s="5"/>
      <c r="H409" s="5"/>
    </row>
    <row r="410" spans="4:8">
      <c r="D410" s="5"/>
      <c r="E410" s="23"/>
      <c r="F410" s="5"/>
      <c r="G410" s="5"/>
      <c r="H410" s="5"/>
    </row>
    <row r="411" spans="4:8">
      <c r="D411" s="5"/>
      <c r="E411" s="23"/>
      <c r="F411" s="5"/>
      <c r="G411" s="5"/>
      <c r="H411" s="5"/>
    </row>
    <row r="412" spans="4:8" ht="15">
      <c r="D412" s="5"/>
      <c r="E412" s="26"/>
      <c r="F412" s="5"/>
      <c r="G412" s="5"/>
      <c r="H412" s="5"/>
    </row>
    <row r="413" spans="4:8">
      <c r="D413" s="5"/>
      <c r="E413" s="5"/>
      <c r="F413" s="5"/>
      <c r="G413" s="5"/>
      <c r="H413" s="5"/>
    </row>
    <row r="414" spans="4:8">
      <c r="D414" s="5"/>
      <c r="E414" s="5"/>
      <c r="F414" s="5"/>
      <c r="G414" s="5"/>
      <c r="H414" s="5"/>
    </row>
    <row r="415" spans="4:8">
      <c r="D415" s="5"/>
      <c r="E415" s="5"/>
      <c r="F415" s="5"/>
      <c r="G415" s="5"/>
      <c r="H415" s="5"/>
    </row>
    <row r="416" spans="4:8">
      <c r="D416" s="5"/>
      <c r="E416" s="5"/>
      <c r="F416" s="5"/>
      <c r="G416" s="5"/>
      <c r="H416" s="5"/>
    </row>
    <row r="417" spans="4:8">
      <c r="D417" s="5"/>
      <c r="E417" s="5"/>
      <c r="F417" s="5"/>
      <c r="G417" s="5"/>
      <c r="H417" s="5"/>
    </row>
    <row r="418" spans="4:8">
      <c r="D418" s="5"/>
      <c r="E418" s="5"/>
      <c r="F418" s="5"/>
      <c r="G418" s="23"/>
      <c r="H418" s="5"/>
    </row>
    <row r="419" spans="4:8">
      <c r="D419" s="5"/>
      <c r="E419" s="5"/>
      <c r="F419" s="5"/>
      <c r="G419" s="18"/>
      <c r="H419" s="5"/>
    </row>
    <row r="420" spans="4:8" ht="15">
      <c r="D420" s="5"/>
      <c r="E420" s="5"/>
      <c r="F420" s="5"/>
      <c r="G420" s="26"/>
      <c r="H420" s="5"/>
    </row>
    <row r="421" spans="4:8">
      <c r="D421" s="5"/>
      <c r="E421" s="5"/>
      <c r="F421" s="5"/>
      <c r="G421" s="5"/>
      <c r="H421" s="5"/>
    </row>
    <row r="422" spans="4:8">
      <c r="D422" s="5"/>
      <c r="E422" s="5"/>
      <c r="F422" s="5"/>
      <c r="G422" s="5"/>
      <c r="H422" s="5"/>
    </row>
    <row r="423" spans="4:8">
      <c r="D423" s="5"/>
      <c r="E423" s="5"/>
      <c r="F423" s="5"/>
      <c r="G423" s="5"/>
      <c r="H423" s="5"/>
    </row>
    <row r="424" spans="4:8">
      <c r="D424" s="5"/>
      <c r="E424" s="5"/>
      <c r="F424" s="5"/>
      <c r="G424" s="5"/>
      <c r="H424" s="5"/>
    </row>
    <row r="425" spans="4:8">
      <c r="D425" s="5"/>
      <c r="E425" s="5"/>
      <c r="F425" s="5"/>
      <c r="G425" s="5"/>
      <c r="H425" s="5"/>
    </row>
    <row r="426" spans="4:8">
      <c r="D426" s="5"/>
      <c r="E426" s="5"/>
      <c r="F426" s="5"/>
      <c r="G426" s="5"/>
      <c r="H426" s="5"/>
    </row>
    <row r="427" spans="4:8">
      <c r="D427" s="5"/>
      <c r="E427" s="5"/>
      <c r="F427" s="5"/>
      <c r="G427" s="5"/>
      <c r="H427" s="18"/>
    </row>
    <row r="428" spans="4:8">
      <c r="D428" s="5"/>
      <c r="E428" s="5"/>
      <c r="F428" s="5"/>
      <c r="G428" s="5"/>
      <c r="H428" s="18"/>
    </row>
    <row r="429" spans="4:8" ht="15">
      <c r="D429" s="5"/>
      <c r="E429" s="23"/>
      <c r="F429" s="5"/>
      <c r="G429" s="5"/>
      <c r="H429" s="26"/>
    </row>
    <row r="430" spans="4:8">
      <c r="D430" s="18"/>
      <c r="E430" s="18"/>
      <c r="F430" s="18"/>
      <c r="G430" s="5"/>
      <c r="H430" s="5"/>
    </row>
    <row r="431" spans="4:8" ht="15">
      <c r="D431" s="18"/>
      <c r="E431" s="26"/>
      <c r="F431" s="18"/>
      <c r="G431" s="5"/>
      <c r="H431" s="5"/>
    </row>
    <row r="432" spans="4:8" ht="15">
      <c r="D432" s="26"/>
      <c r="E432" s="5"/>
      <c r="F432" s="26"/>
      <c r="G432" s="5"/>
      <c r="H432" s="5"/>
    </row>
    <row r="433" spans="4:8">
      <c r="D433" s="5"/>
      <c r="E433" s="5"/>
      <c r="F433" s="5"/>
      <c r="G433" s="5"/>
      <c r="H433" s="5"/>
    </row>
    <row r="434" spans="4:8">
      <c r="D434" s="5"/>
      <c r="E434" s="5"/>
      <c r="F434" s="5"/>
      <c r="G434" s="5"/>
      <c r="H434" s="5"/>
    </row>
    <row r="435" spans="4:8">
      <c r="D435" s="5"/>
      <c r="E435" s="5"/>
      <c r="F435" s="5"/>
      <c r="G435" s="5"/>
      <c r="H435" s="5"/>
    </row>
    <row r="436" spans="4:8">
      <c r="D436" s="5"/>
      <c r="E436" s="5"/>
      <c r="F436" s="5"/>
      <c r="G436" s="5"/>
      <c r="H436" s="5"/>
    </row>
    <row r="437" spans="4:8">
      <c r="D437" s="5"/>
      <c r="E437" s="5"/>
      <c r="F437" s="5"/>
      <c r="G437" s="18"/>
      <c r="H437" s="5"/>
    </row>
    <row r="438" spans="4:8">
      <c r="D438" s="5"/>
      <c r="E438" s="5"/>
      <c r="F438" s="5"/>
      <c r="G438" s="18"/>
      <c r="H438" s="5"/>
    </row>
    <row r="439" spans="4:8" ht="15">
      <c r="D439" s="5"/>
      <c r="E439" s="5"/>
      <c r="F439" s="5"/>
      <c r="G439" s="26"/>
      <c r="H439" s="5"/>
    </row>
    <row r="440" spans="4:8">
      <c r="D440" s="5"/>
      <c r="E440" s="5"/>
      <c r="F440" s="5"/>
      <c r="G440" s="5"/>
      <c r="H440" s="5"/>
    </row>
    <row r="441" spans="4:8">
      <c r="D441" s="5"/>
      <c r="E441" s="5"/>
      <c r="F441" s="5"/>
      <c r="G441" s="5"/>
      <c r="H441" s="5"/>
    </row>
    <row r="442" spans="4:8">
      <c r="D442" s="5"/>
      <c r="E442" s="5"/>
      <c r="F442" s="5"/>
      <c r="G442" s="5"/>
      <c r="H442" s="5"/>
    </row>
    <row r="443" spans="4:8">
      <c r="D443" s="5"/>
      <c r="E443" s="5"/>
      <c r="F443" s="5"/>
      <c r="G443" s="5"/>
      <c r="H443" s="5"/>
    </row>
    <row r="444" spans="4:8">
      <c r="D444" s="5"/>
      <c r="E444" s="5"/>
      <c r="F444" s="5"/>
      <c r="G444" s="5"/>
      <c r="H444" s="5"/>
    </row>
    <row r="445" spans="4:8">
      <c r="D445" s="5"/>
      <c r="E445" s="5"/>
      <c r="F445" s="5"/>
      <c r="G445" s="5"/>
      <c r="H445" s="5"/>
    </row>
    <row r="446" spans="4:8">
      <c r="D446" s="5"/>
      <c r="E446" s="5"/>
      <c r="F446" s="5"/>
      <c r="G446" s="5"/>
      <c r="H446" s="5"/>
    </row>
    <row r="447" spans="4:8">
      <c r="D447" s="5"/>
      <c r="E447" s="5"/>
      <c r="F447" s="5"/>
      <c r="G447" s="5"/>
      <c r="H447" s="5"/>
    </row>
    <row r="448" spans="4:8">
      <c r="D448" s="5"/>
      <c r="E448" s="5"/>
      <c r="F448" s="5"/>
      <c r="G448" s="5"/>
      <c r="H448" s="5"/>
    </row>
    <row r="449" spans="4:8">
      <c r="D449" s="5"/>
      <c r="E449" s="18"/>
      <c r="F449" s="5"/>
      <c r="G449" s="5"/>
      <c r="H449" s="5"/>
    </row>
    <row r="450" spans="4:8">
      <c r="D450" s="5"/>
      <c r="E450" s="18"/>
      <c r="F450" s="5"/>
      <c r="G450" s="5"/>
      <c r="H450" s="5"/>
    </row>
    <row r="451" spans="4:8" ht="15">
      <c r="D451" s="5"/>
      <c r="E451" s="26"/>
      <c r="F451" s="5"/>
      <c r="G451" s="5"/>
      <c r="H451" s="5"/>
    </row>
    <row r="452" spans="4:8" ht="15">
      <c r="D452" s="26"/>
      <c r="E452" s="5"/>
      <c r="F452" s="5"/>
      <c r="G452" s="5"/>
      <c r="H452" s="5"/>
    </row>
    <row r="453" spans="4:8">
      <c r="D453" s="5"/>
      <c r="E453" s="5"/>
      <c r="F453" s="5"/>
      <c r="G453" s="5"/>
      <c r="H453" s="23"/>
    </row>
    <row r="454" spans="4:8">
      <c r="D454" s="5"/>
      <c r="E454" s="5"/>
      <c r="F454" s="5"/>
      <c r="G454" s="5"/>
      <c r="H454" s="18"/>
    </row>
    <row r="455" spans="4:8" ht="15">
      <c r="D455" s="5"/>
      <c r="E455" s="5"/>
      <c r="F455" s="5"/>
      <c r="G455" s="5"/>
      <c r="H455" s="26"/>
    </row>
    <row r="456" spans="4:8" ht="15">
      <c r="D456" s="5"/>
      <c r="E456" s="5"/>
      <c r="F456" s="26"/>
      <c r="G456" s="5"/>
      <c r="H456" s="5"/>
    </row>
    <row r="457" spans="4:8">
      <c r="D457" s="5"/>
      <c r="E457" s="5"/>
      <c r="F457" s="5"/>
      <c r="G457" s="5"/>
      <c r="H457" s="5"/>
    </row>
    <row r="458" spans="4:8">
      <c r="D458" s="5"/>
      <c r="E458" s="5"/>
      <c r="F458" s="5"/>
      <c r="G458" s="5"/>
      <c r="H458" s="5"/>
    </row>
    <row r="459" spans="4:8">
      <c r="D459" s="5"/>
      <c r="E459" s="5"/>
      <c r="F459" s="5"/>
      <c r="G459" s="5"/>
      <c r="H459" s="5"/>
    </row>
    <row r="460" spans="4:8">
      <c r="D460" s="5"/>
      <c r="E460" s="5"/>
      <c r="F460" s="5"/>
      <c r="G460" s="5"/>
      <c r="H460" s="5"/>
    </row>
    <row r="461" spans="4:8">
      <c r="D461" s="5"/>
      <c r="E461" s="5"/>
      <c r="F461" s="5"/>
      <c r="G461" s="23"/>
      <c r="H461" s="5"/>
    </row>
    <row r="462" spans="4:8">
      <c r="D462" s="5"/>
      <c r="E462" s="5"/>
      <c r="F462" s="5"/>
      <c r="G462" s="18"/>
      <c r="H462" s="5"/>
    </row>
    <row r="463" spans="4:8" ht="15">
      <c r="D463" s="5"/>
      <c r="E463" s="5"/>
      <c r="F463" s="5"/>
      <c r="G463" s="26"/>
      <c r="H463" s="5"/>
    </row>
    <row r="464" spans="4:8">
      <c r="D464" s="5"/>
      <c r="E464" s="5"/>
      <c r="F464" s="5"/>
      <c r="G464" s="5"/>
      <c r="H464" s="5"/>
    </row>
    <row r="465" spans="4:8">
      <c r="D465" s="18"/>
      <c r="E465" s="5"/>
      <c r="F465" s="18"/>
      <c r="G465" s="5"/>
      <c r="H465" s="5"/>
    </row>
    <row r="466" spans="4:8">
      <c r="D466" s="18"/>
      <c r="E466" s="5"/>
      <c r="F466" s="18"/>
      <c r="G466" s="5"/>
      <c r="H466" s="5"/>
    </row>
    <row r="467" spans="4:8" ht="15">
      <c r="D467" s="26"/>
      <c r="E467" s="5"/>
      <c r="F467" s="26"/>
      <c r="G467" s="5"/>
      <c r="H467" s="5"/>
    </row>
    <row r="468" spans="4:8">
      <c r="D468" s="5"/>
      <c r="E468" s="5"/>
      <c r="F468" s="5"/>
      <c r="G468" s="5"/>
      <c r="H468" s="5"/>
    </row>
    <row r="469" spans="4:8">
      <c r="D469" s="5"/>
      <c r="E469" s="23"/>
      <c r="F469" s="5"/>
      <c r="G469" s="5"/>
      <c r="H469" s="5"/>
    </row>
    <row r="470" spans="4:8">
      <c r="D470" s="5"/>
      <c r="E470" s="18"/>
      <c r="F470" s="5"/>
      <c r="G470" s="5"/>
      <c r="H470" s="18"/>
    </row>
    <row r="471" spans="4:8" ht="15">
      <c r="D471" s="5"/>
      <c r="E471" s="26"/>
      <c r="F471" s="5"/>
      <c r="G471" s="5"/>
      <c r="H471" s="18"/>
    </row>
    <row r="472" spans="4:8" ht="15">
      <c r="D472" s="5"/>
      <c r="E472" s="5"/>
      <c r="F472" s="5"/>
      <c r="G472" s="5"/>
      <c r="H472" s="26"/>
    </row>
    <row r="473" spans="4:8">
      <c r="D473" s="5"/>
      <c r="E473" s="5"/>
      <c r="F473" s="5"/>
      <c r="G473" s="18"/>
      <c r="H473" s="5"/>
    </row>
    <row r="474" spans="4:8">
      <c r="D474" s="5"/>
      <c r="E474" s="5"/>
      <c r="F474" s="5"/>
      <c r="G474" s="18"/>
      <c r="H474" s="5"/>
    </row>
    <row r="475" spans="4:8" ht="15">
      <c r="D475" s="5"/>
      <c r="E475" s="5"/>
      <c r="F475" s="5"/>
      <c r="G475" s="26"/>
      <c r="H475" s="5"/>
    </row>
    <row r="476" spans="4:8">
      <c r="D476" s="5"/>
      <c r="E476" s="5"/>
      <c r="F476" s="5"/>
      <c r="G476" s="5"/>
      <c r="H476" s="5"/>
    </row>
    <row r="477" spans="4:8">
      <c r="D477" s="5"/>
      <c r="E477" s="5"/>
      <c r="F477" s="5"/>
      <c r="G477" s="5"/>
      <c r="H477" s="5"/>
    </row>
    <row r="478" spans="4:8">
      <c r="D478" s="5"/>
      <c r="E478" s="5"/>
      <c r="F478" s="5"/>
      <c r="G478" s="5"/>
      <c r="H478" s="5"/>
    </row>
    <row r="479" spans="4:8">
      <c r="D479" s="5"/>
      <c r="E479" s="5"/>
      <c r="F479" s="5"/>
      <c r="G479" s="5"/>
      <c r="H479" s="5"/>
    </row>
    <row r="480" spans="4:8" ht="15">
      <c r="D480" s="5"/>
      <c r="E480" s="18"/>
      <c r="F480" s="26"/>
      <c r="G480" s="5"/>
      <c r="H480" s="5"/>
    </row>
    <row r="481" spans="4:8">
      <c r="D481" s="5"/>
      <c r="E481" s="18"/>
      <c r="F481" s="5"/>
      <c r="G481" s="5"/>
      <c r="H481" s="5"/>
    </row>
    <row r="482" spans="4:8" ht="15">
      <c r="D482" s="26"/>
      <c r="E482" s="26"/>
      <c r="F482" s="5"/>
      <c r="G482" s="5"/>
      <c r="H482" s="5"/>
    </row>
    <row r="483" spans="4:8">
      <c r="D483" s="5"/>
      <c r="E483" s="5"/>
      <c r="F483" s="5"/>
      <c r="G483" s="5"/>
      <c r="H483" s="5"/>
    </row>
    <row r="484" spans="4:8">
      <c r="D484" s="5"/>
      <c r="E484" s="5"/>
      <c r="F484" s="5"/>
      <c r="G484" s="5"/>
      <c r="H484" s="23"/>
    </row>
    <row r="485" spans="4:8">
      <c r="D485" s="5"/>
      <c r="E485" s="5"/>
      <c r="F485" s="5"/>
      <c r="G485" s="5"/>
      <c r="H485" s="23"/>
    </row>
    <row r="486" spans="4:8" ht="15">
      <c r="D486" s="5"/>
      <c r="E486" s="5"/>
      <c r="F486" s="23"/>
      <c r="G486" s="5"/>
      <c r="H486" s="26"/>
    </row>
    <row r="487" spans="4:8">
      <c r="D487" s="23"/>
      <c r="E487" s="5"/>
      <c r="F487" s="23"/>
      <c r="G487" s="5"/>
      <c r="H487" s="5"/>
    </row>
    <row r="488" spans="4:8" ht="15">
      <c r="D488" s="23"/>
      <c r="E488" s="5"/>
      <c r="F488" s="26"/>
      <c r="G488" s="23"/>
      <c r="H488" s="5"/>
    </row>
    <row r="489" spans="4:8" ht="15">
      <c r="D489" s="26"/>
      <c r="E489" s="23"/>
      <c r="F489" s="5"/>
      <c r="G489" s="23"/>
      <c r="H489" s="5"/>
    </row>
    <row r="490" spans="4:8" ht="15">
      <c r="D490" s="5"/>
      <c r="E490" s="23"/>
      <c r="F490" s="5"/>
      <c r="G490" s="26"/>
      <c r="H490" s="5"/>
    </row>
    <row r="491" spans="4:8" ht="15">
      <c r="D491" s="5"/>
      <c r="E491" s="26"/>
      <c r="F491" s="5"/>
      <c r="G491" s="5"/>
      <c r="H491" s="5"/>
    </row>
    <row r="492" spans="4:8">
      <c r="D492" s="5"/>
      <c r="E492" s="5"/>
      <c r="F492" s="5"/>
      <c r="G492" s="5"/>
      <c r="H492" s="5"/>
    </row>
    <row r="493" spans="4:8">
      <c r="E493" s="5"/>
      <c r="G493" s="5"/>
      <c r="H493" s="5"/>
    </row>
    <row r="494" spans="4:8">
      <c r="E494" s="5"/>
      <c r="G494" s="5"/>
      <c r="H494" s="23"/>
    </row>
    <row r="495" spans="4:8">
      <c r="E495" s="23"/>
      <c r="G495" s="23"/>
      <c r="H495" s="23"/>
    </row>
    <row r="496" spans="4:8" ht="15">
      <c r="E496" s="23"/>
      <c r="G496" s="23"/>
      <c r="H496" s="26"/>
    </row>
    <row r="497" spans="5:8" ht="15">
      <c r="E497" s="26"/>
      <c r="G497" s="26"/>
      <c r="H497" s="5"/>
    </row>
    <row r="498" spans="5:8">
      <c r="E498" s="5"/>
      <c r="G498" s="5"/>
      <c r="H498" s="5"/>
    </row>
    <row r="499" spans="5:8">
      <c r="E499" s="5"/>
      <c r="G499" s="5"/>
      <c r="H499" s="5"/>
    </row>
    <row r="500" spans="5:8">
      <c r="E500" s="5"/>
      <c r="G500" s="5"/>
      <c r="H500" s="5"/>
    </row>
    <row r="501" spans="5:8">
      <c r="G501" s="5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wksWomen">
    <tabColor rgb="FF00B050"/>
  </sheetPr>
  <dimension ref="A1:AJ474"/>
  <sheetViews>
    <sheetView topLeftCell="A46" workbookViewId="0">
      <selection activeCell="B8" sqref="B8"/>
    </sheetView>
  </sheetViews>
  <sheetFormatPr defaultRowHeight="12.75"/>
  <cols>
    <col min="1" max="1" width="7.140625" style="46" customWidth="1"/>
    <col min="2" max="2" width="23.42578125" style="46" customWidth="1"/>
    <col min="3" max="3" width="7" style="46" customWidth="1"/>
    <col min="4" max="12" width="7.140625" style="46" customWidth="1"/>
    <col min="13" max="13" width="10" style="46" customWidth="1"/>
    <col min="14" max="16384" width="9.140625" style="46"/>
  </cols>
  <sheetData>
    <row r="1" spans="1:25" s="51" customFormat="1" ht="38.25" customHeight="1">
      <c r="A1" s="51" t="str">
        <f>"ESSLXC "&amp;[2]Input!$F$2&amp;" WOMEN"</f>
        <v>ESSLXC 2017/18 WOMEN</v>
      </c>
      <c r="K1" s="52" t="s">
        <v>712</v>
      </c>
      <c r="L1" s="52"/>
    </row>
    <row r="2" spans="1:25">
      <c r="A2" s="52" t="s">
        <v>468</v>
      </c>
      <c r="B2" s="52"/>
      <c r="C2" s="53">
        <v>4</v>
      </c>
      <c r="K2" s="46" t="s">
        <v>713</v>
      </c>
      <c r="O2" s="52"/>
      <c r="P2" s="52" t="s">
        <v>469</v>
      </c>
      <c r="Q2" s="52"/>
      <c r="R2" s="52"/>
      <c r="S2" s="52"/>
      <c r="T2" s="52"/>
      <c r="U2" s="52"/>
    </row>
    <row r="3" spans="1:25" s="52" customFormat="1">
      <c r="A3" s="54" t="s">
        <v>2</v>
      </c>
      <c r="B3" s="52" t="s">
        <v>3</v>
      </c>
      <c r="C3" s="54" t="s">
        <v>5</v>
      </c>
      <c r="D3" s="54" t="s">
        <v>470</v>
      </c>
      <c r="E3" s="54" t="s">
        <v>471</v>
      </c>
      <c r="F3" s="54" t="s">
        <v>472</v>
      </c>
      <c r="G3" s="54" t="s">
        <v>473</v>
      </c>
      <c r="H3" s="54" t="s">
        <v>474</v>
      </c>
      <c r="I3" s="54" t="s">
        <v>475</v>
      </c>
      <c r="J3" s="54" t="s">
        <v>450</v>
      </c>
      <c r="K3" s="54" t="s">
        <v>714</v>
      </c>
      <c r="L3" s="54" t="s">
        <v>715</v>
      </c>
      <c r="M3" s="55" t="s">
        <v>476</v>
      </c>
      <c r="N3" s="52" t="s">
        <v>477</v>
      </c>
      <c r="O3" s="52" t="s">
        <v>478</v>
      </c>
      <c r="P3" s="52">
        <v>1</v>
      </c>
      <c r="Q3" s="52">
        <v>2</v>
      </c>
      <c r="R3" s="52">
        <v>3</v>
      </c>
      <c r="S3" s="52">
        <v>4</v>
      </c>
      <c r="T3" s="52">
        <v>5</v>
      </c>
      <c r="U3" s="52">
        <v>6</v>
      </c>
    </row>
    <row r="4" spans="1:25" s="52" customFormat="1">
      <c r="A4" s="54"/>
      <c r="B4" s="52" t="s">
        <v>594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25">
      <c r="A5" s="46">
        <v>1</v>
      </c>
      <c r="B5" s="46" t="s">
        <v>23</v>
      </c>
      <c r="C5" s="46" t="s">
        <v>11</v>
      </c>
      <c r="F5" s="46">
        <v>200</v>
      </c>
      <c r="G5" s="46">
        <v>200</v>
      </c>
      <c r="H5" s="46">
        <v>200</v>
      </c>
      <c r="I5" s="46">
        <v>200</v>
      </c>
      <c r="J5" s="47">
        <f t="shared" ref="J5:J46" si="0">IFERROR(LARGE(D5:I5,1),0)+IF($C$2&gt;=2,IFERROR(LARGE(D5:I5,2),0),0)+IF($C$2&gt;=3,IFERROR(LARGE(D5:I5,3),0),0)+IF($C$2&gt;=4,IFERROR(LARGE(D5:I5,4),0),0)+IF($C$2&gt;=5,IFERROR(LARGE(D5:I5,5),0),0)+IF($C$2&gt;=6,IFERROR(LARGE(D5:I5,6),0),0)</f>
        <v>800</v>
      </c>
      <c r="K5" s="47"/>
      <c r="L5" s="47"/>
      <c r="M5" s="49">
        <f t="shared" ref="M5:M46" si="1">J5-(ROW(J5)-ROW(WomenTotalCol))/10000</f>
        <v>799.99980000000005</v>
      </c>
      <c r="N5" s="46">
        <f t="shared" ref="N5:N46" si="2">COUNT(D5:I5)</f>
        <v>4</v>
      </c>
      <c r="O5" s="50">
        <f t="shared" ref="O5:O46" si="3">M5+P5/1000+Q5/10000+R5/100000+S5/1000000+T5/10000000+U5/100000000</f>
        <v>800.22199999999998</v>
      </c>
      <c r="P5" s="46">
        <v>200</v>
      </c>
      <c r="Q5" s="46">
        <v>200</v>
      </c>
      <c r="R5" s="46">
        <v>200</v>
      </c>
      <c r="S5" s="46">
        <v>200</v>
      </c>
      <c r="W5" s="47"/>
      <c r="X5" s="52"/>
      <c r="Y5" s="52"/>
    </row>
    <row r="6" spans="1:25">
      <c r="A6" s="46">
        <v>2</v>
      </c>
      <c r="B6" s="48" t="s">
        <v>595</v>
      </c>
      <c r="C6" s="46" t="s">
        <v>15</v>
      </c>
      <c r="E6" s="46">
        <v>194</v>
      </c>
      <c r="F6" s="46">
        <v>194</v>
      </c>
      <c r="G6" s="46">
        <v>191</v>
      </c>
      <c r="H6" s="46">
        <v>195</v>
      </c>
      <c r="J6" s="47">
        <f t="shared" si="0"/>
        <v>774</v>
      </c>
      <c r="K6" s="47"/>
      <c r="L6" s="47"/>
      <c r="M6" s="49">
        <f t="shared" si="1"/>
        <v>773.99969999999996</v>
      </c>
      <c r="N6" s="46">
        <f t="shared" si="2"/>
        <v>4</v>
      </c>
      <c r="O6" s="50">
        <f t="shared" si="3"/>
        <v>774.21623099999999</v>
      </c>
      <c r="P6" s="46">
        <v>195</v>
      </c>
      <c r="Q6" s="46">
        <v>194</v>
      </c>
      <c r="R6" s="46">
        <v>194</v>
      </c>
      <c r="S6" s="46">
        <v>191</v>
      </c>
      <c r="W6" s="47"/>
      <c r="X6" s="52"/>
      <c r="Y6" s="52"/>
    </row>
    <row r="7" spans="1:25">
      <c r="A7" s="46">
        <v>3</v>
      </c>
      <c r="B7" s="46" t="s">
        <v>242</v>
      </c>
      <c r="C7" s="46" t="s">
        <v>34</v>
      </c>
      <c r="E7" s="46">
        <v>175</v>
      </c>
      <c r="F7" s="46">
        <v>184</v>
      </c>
      <c r="G7" s="46">
        <v>175</v>
      </c>
      <c r="H7" s="46">
        <v>180</v>
      </c>
      <c r="J7" s="47">
        <f t="shared" si="0"/>
        <v>714</v>
      </c>
      <c r="K7" s="47"/>
      <c r="L7" s="47"/>
      <c r="M7" s="49">
        <f t="shared" si="1"/>
        <v>713.99959999999999</v>
      </c>
      <c r="N7" s="46">
        <f t="shared" si="2"/>
        <v>4</v>
      </c>
      <c r="O7" s="50">
        <f t="shared" si="3"/>
        <v>714.20352500000001</v>
      </c>
      <c r="P7" s="46">
        <v>184</v>
      </c>
      <c r="Q7" s="46">
        <v>180</v>
      </c>
      <c r="R7" s="46">
        <v>175</v>
      </c>
      <c r="S7" s="46">
        <v>175</v>
      </c>
      <c r="W7" s="47"/>
      <c r="X7" s="52"/>
      <c r="Y7" s="52"/>
    </row>
    <row r="8" spans="1:25">
      <c r="A8" s="46">
        <v>4</v>
      </c>
      <c r="B8" s="46" t="s">
        <v>164</v>
      </c>
      <c r="C8" s="46" t="s">
        <v>502</v>
      </c>
      <c r="D8" s="46">
        <v>161</v>
      </c>
      <c r="E8" s="46">
        <v>150</v>
      </c>
      <c r="G8" s="46">
        <v>154</v>
      </c>
      <c r="I8" s="46">
        <v>178</v>
      </c>
      <c r="J8" s="47">
        <f t="shared" si="0"/>
        <v>643</v>
      </c>
      <c r="K8" s="47"/>
      <c r="L8" s="47"/>
      <c r="M8" s="49">
        <f t="shared" si="1"/>
        <v>642.99950000000001</v>
      </c>
      <c r="N8" s="46">
        <f t="shared" si="2"/>
        <v>4</v>
      </c>
      <c r="O8" s="50">
        <f t="shared" si="3"/>
        <v>643.19529</v>
      </c>
      <c r="P8" s="46">
        <v>178</v>
      </c>
      <c r="Q8" s="46">
        <v>161</v>
      </c>
      <c r="R8" s="46">
        <v>154</v>
      </c>
      <c r="S8" s="46">
        <v>150</v>
      </c>
      <c r="W8" s="47"/>
      <c r="X8" s="52"/>
      <c r="Y8" s="52"/>
    </row>
    <row r="9" spans="1:25">
      <c r="A9" s="46">
        <v>5</v>
      </c>
      <c r="B9" s="46" t="s">
        <v>194</v>
      </c>
      <c r="C9" s="46" t="s">
        <v>481</v>
      </c>
      <c r="E9" s="46">
        <v>158</v>
      </c>
      <c r="G9" s="46">
        <v>151</v>
      </c>
      <c r="H9" s="46">
        <v>153</v>
      </c>
      <c r="I9" s="46">
        <v>165</v>
      </c>
      <c r="J9" s="47">
        <f t="shared" si="0"/>
        <v>627</v>
      </c>
      <c r="K9" s="47"/>
      <c r="L9" s="47"/>
      <c r="M9" s="49">
        <f t="shared" si="1"/>
        <v>626.99940000000004</v>
      </c>
      <c r="N9" s="46">
        <f t="shared" si="2"/>
        <v>4</v>
      </c>
      <c r="O9" s="50">
        <f t="shared" si="3"/>
        <v>627.18188099999998</v>
      </c>
      <c r="P9" s="46">
        <v>165</v>
      </c>
      <c r="Q9" s="46">
        <v>158</v>
      </c>
      <c r="R9" s="46">
        <v>153</v>
      </c>
      <c r="S9" s="46">
        <v>151</v>
      </c>
      <c r="W9" s="47"/>
      <c r="X9" s="52"/>
      <c r="Y9" s="52"/>
    </row>
    <row r="10" spans="1:25">
      <c r="A10" s="46">
        <v>6</v>
      </c>
      <c r="B10" s="46" t="s">
        <v>355</v>
      </c>
      <c r="C10" s="46" t="s">
        <v>15</v>
      </c>
      <c r="D10" s="46">
        <v>129</v>
      </c>
      <c r="E10" s="46">
        <v>128</v>
      </c>
      <c r="F10" s="46">
        <v>137</v>
      </c>
      <c r="H10" s="46">
        <v>144</v>
      </c>
      <c r="J10" s="47">
        <f t="shared" si="0"/>
        <v>538</v>
      </c>
      <c r="K10" s="47"/>
      <c r="L10" s="47"/>
      <c r="M10" s="49">
        <f t="shared" si="1"/>
        <v>537.99929999999995</v>
      </c>
      <c r="N10" s="46">
        <f t="shared" si="2"/>
        <v>4</v>
      </c>
      <c r="O10" s="50">
        <f t="shared" si="3"/>
        <v>538.15841799999998</v>
      </c>
      <c r="P10" s="46">
        <v>144</v>
      </c>
      <c r="Q10" s="46">
        <v>137</v>
      </c>
      <c r="R10" s="46">
        <v>129</v>
      </c>
      <c r="S10" s="46">
        <v>128</v>
      </c>
      <c r="W10" s="47"/>
      <c r="X10" s="52"/>
      <c r="Y10" s="52"/>
    </row>
    <row r="11" spans="1:25">
      <c r="A11" s="46">
        <v>7</v>
      </c>
      <c r="B11" s="46" t="s">
        <v>419</v>
      </c>
      <c r="C11" s="46" t="s">
        <v>29</v>
      </c>
      <c r="E11" s="46">
        <v>169</v>
      </c>
      <c r="F11" s="46">
        <v>183</v>
      </c>
      <c r="G11" s="46">
        <v>177</v>
      </c>
      <c r="J11" s="47">
        <f t="shared" si="0"/>
        <v>529</v>
      </c>
      <c r="K11" s="47"/>
      <c r="L11" s="47"/>
      <c r="M11" s="49">
        <f t="shared" si="1"/>
        <v>528.99919999999997</v>
      </c>
      <c r="N11" s="46">
        <f t="shared" si="2"/>
        <v>3</v>
      </c>
      <c r="O11" s="50">
        <f t="shared" si="3"/>
        <v>529.20159000000001</v>
      </c>
      <c r="P11" s="46">
        <v>183</v>
      </c>
      <c r="Q11" s="46">
        <v>177</v>
      </c>
      <c r="R11" s="46">
        <v>169</v>
      </c>
      <c r="X11" s="52"/>
      <c r="Y11" s="52"/>
    </row>
    <row r="12" spans="1:25">
      <c r="A12" s="46">
        <v>8</v>
      </c>
      <c r="B12" s="46" t="s">
        <v>241</v>
      </c>
      <c r="C12" s="46" t="s">
        <v>34</v>
      </c>
      <c r="D12" s="46">
        <v>163</v>
      </c>
      <c r="E12" s="46">
        <v>176</v>
      </c>
      <c r="F12" s="46">
        <v>182</v>
      </c>
      <c r="J12" s="47">
        <f t="shared" si="0"/>
        <v>521</v>
      </c>
      <c r="K12" s="47"/>
      <c r="L12" s="47"/>
      <c r="M12" s="49">
        <f t="shared" si="1"/>
        <v>520.9991</v>
      </c>
      <c r="N12" s="46">
        <f t="shared" si="2"/>
        <v>3</v>
      </c>
      <c r="O12" s="50">
        <f t="shared" si="3"/>
        <v>521.20033000000001</v>
      </c>
      <c r="P12" s="46">
        <v>182</v>
      </c>
      <c r="Q12" s="46">
        <v>176</v>
      </c>
      <c r="R12" s="46">
        <v>163</v>
      </c>
      <c r="X12" s="52"/>
      <c r="Y12" s="52"/>
    </row>
    <row r="13" spans="1:25">
      <c r="A13" s="46">
        <v>9</v>
      </c>
      <c r="B13" s="46" t="s">
        <v>340</v>
      </c>
      <c r="C13" s="46" t="s">
        <v>19</v>
      </c>
      <c r="D13" s="46">
        <v>147</v>
      </c>
      <c r="F13" s="46">
        <v>153</v>
      </c>
      <c r="G13" s="46">
        <v>120</v>
      </c>
      <c r="J13" s="47">
        <f t="shared" si="0"/>
        <v>420</v>
      </c>
      <c r="K13" s="47"/>
      <c r="L13" s="47"/>
      <c r="M13" s="49">
        <f t="shared" si="1"/>
        <v>419.99900000000002</v>
      </c>
      <c r="N13" s="46">
        <f t="shared" si="2"/>
        <v>3</v>
      </c>
      <c r="O13" s="50">
        <f t="shared" si="3"/>
        <v>420.16790000000003</v>
      </c>
      <c r="P13" s="46">
        <v>153</v>
      </c>
      <c r="Q13" s="46">
        <v>147</v>
      </c>
      <c r="R13" s="46">
        <v>120</v>
      </c>
      <c r="X13" s="52"/>
      <c r="Y13" s="52"/>
    </row>
    <row r="14" spans="1:25">
      <c r="A14" s="46">
        <v>10</v>
      </c>
      <c r="B14" s="46" t="s">
        <v>126</v>
      </c>
      <c r="C14" s="46" t="s">
        <v>34</v>
      </c>
      <c r="H14" s="46">
        <v>190</v>
      </c>
      <c r="I14" s="46">
        <v>192</v>
      </c>
      <c r="J14" s="47">
        <f t="shared" si="0"/>
        <v>382</v>
      </c>
      <c r="K14" s="47"/>
      <c r="L14" s="47"/>
      <c r="M14" s="49">
        <f t="shared" si="1"/>
        <v>381.99889999999999</v>
      </c>
      <c r="N14" s="46">
        <f t="shared" si="2"/>
        <v>2</v>
      </c>
      <c r="O14" s="50">
        <f t="shared" si="3"/>
        <v>382.2099</v>
      </c>
      <c r="P14" s="46">
        <v>192</v>
      </c>
      <c r="Q14" s="46">
        <v>190</v>
      </c>
      <c r="X14" s="52"/>
      <c r="Y14" s="52"/>
    </row>
    <row r="15" spans="1:25">
      <c r="A15" s="46">
        <v>11</v>
      </c>
      <c r="B15" s="46" t="s">
        <v>297</v>
      </c>
      <c r="C15" s="46" t="s">
        <v>39</v>
      </c>
      <c r="D15" s="46">
        <v>189</v>
      </c>
      <c r="E15" s="46">
        <v>190</v>
      </c>
      <c r="J15" s="47">
        <f t="shared" si="0"/>
        <v>379</v>
      </c>
      <c r="K15" s="47"/>
      <c r="L15" s="47"/>
      <c r="M15" s="49">
        <f t="shared" si="1"/>
        <v>378.99880000000002</v>
      </c>
      <c r="N15" s="46">
        <f t="shared" si="2"/>
        <v>2</v>
      </c>
      <c r="O15" s="50">
        <f t="shared" si="3"/>
        <v>379.20769999999999</v>
      </c>
      <c r="P15" s="46">
        <v>190</v>
      </c>
      <c r="Q15" s="46">
        <v>189</v>
      </c>
      <c r="X15" s="52"/>
      <c r="Y15" s="52"/>
    </row>
    <row r="16" spans="1:25">
      <c r="A16" s="46">
        <v>12</v>
      </c>
      <c r="B16" s="46" t="s">
        <v>400</v>
      </c>
      <c r="C16" s="46" t="s">
        <v>29</v>
      </c>
      <c r="D16" s="46">
        <v>182</v>
      </c>
      <c r="E16" s="46">
        <v>196</v>
      </c>
      <c r="J16" s="47">
        <f t="shared" si="0"/>
        <v>378</v>
      </c>
      <c r="K16" s="47"/>
      <c r="L16" s="47"/>
      <c r="M16" s="49">
        <f t="shared" si="1"/>
        <v>377.99869999999999</v>
      </c>
      <c r="N16" s="46">
        <f t="shared" si="2"/>
        <v>2</v>
      </c>
      <c r="O16" s="50">
        <f t="shared" si="3"/>
        <v>378.21289999999999</v>
      </c>
      <c r="P16" s="46">
        <v>196</v>
      </c>
      <c r="Q16" s="46">
        <v>182</v>
      </c>
      <c r="X16" s="52"/>
      <c r="Y16" s="52"/>
    </row>
    <row r="17" spans="1:25">
      <c r="A17" s="46">
        <v>13</v>
      </c>
      <c r="B17" s="46" t="s">
        <v>405</v>
      </c>
      <c r="C17" s="46" t="s">
        <v>29</v>
      </c>
      <c r="F17" s="46">
        <v>190</v>
      </c>
      <c r="G17" s="46">
        <v>183</v>
      </c>
      <c r="J17" s="47">
        <f t="shared" si="0"/>
        <v>373</v>
      </c>
      <c r="K17" s="47"/>
      <c r="L17" s="47"/>
      <c r="M17" s="49">
        <f t="shared" si="1"/>
        <v>372.99860000000001</v>
      </c>
      <c r="N17" s="46">
        <f t="shared" si="2"/>
        <v>2</v>
      </c>
      <c r="O17" s="50">
        <f t="shared" si="3"/>
        <v>373.20690000000002</v>
      </c>
      <c r="P17" s="46">
        <v>190</v>
      </c>
      <c r="Q17" s="46">
        <v>183</v>
      </c>
      <c r="X17" s="52"/>
      <c r="Y17" s="52"/>
    </row>
    <row r="18" spans="1:25">
      <c r="A18" s="46">
        <v>14</v>
      </c>
      <c r="B18" s="46" t="s">
        <v>596</v>
      </c>
      <c r="C18" s="46" t="s">
        <v>34</v>
      </c>
      <c r="G18" s="46">
        <v>164</v>
      </c>
      <c r="H18" s="46">
        <v>150</v>
      </c>
      <c r="J18" s="47">
        <f t="shared" si="0"/>
        <v>314</v>
      </c>
      <c r="K18" s="47"/>
      <c r="L18" s="47"/>
      <c r="M18" s="49">
        <f t="shared" si="1"/>
        <v>313.99849999999998</v>
      </c>
      <c r="N18" s="46">
        <f t="shared" si="2"/>
        <v>2</v>
      </c>
      <c r="O18" s="50">
        <f t="shared" si="3"/>
        <v>314.17749999999995</v>
      </c>
      <c r="P18" s="46">
        <v>164</v>
      </c>
      <c r="Q18" s="46">
        <v>150</v>
      </c>
      <c r="X18" s="52"/>
      <c r="Y18" s="52"/>
    </row>
    <row r="19" spans="1:25">
      <c r="A19" s="46">
        <v>15</v>
      </c>
      <c r="B19" s="46" t="s">
        <v>221</v>
      </c>
      <c r="C19" s="46" t="s">
        <v>34</v>
      </c>
      <c r="G19" s="46">
        <v>126</v>
      </c>
      <c r="I19" s="46">
        <v>149</v>
      </c>
      <c r="J19" s="47">
        <f t="shared" si="0"/>
        <v>275</v>
      </c>
      <c r="K19" s="47"/>
      <c r="L19" s="47"/>
      <c r="M19" s="49">
        <f t="shared" si="1"/>
        <v>274.9984</v>
      </c>
      <c r="N19" s="46">
        <f t="shared" si="2"/>
        <v>2</v>
      </c>
      <c r="O19" s="50">
        <f t="shared" si="3"/>
        <v>275.16000000000003</v>
      </c>
      <c r="P19" s="46">
        <v>149</v>
      </c>
      <c r="Q19" s="46">
        <v>126</v>
      </c>
      <c r="X19" s="52"/>
      <c r="Y19" s="52"/>
    </row>
    <row r="20" spans="1:25">
      <c r="A20" s="46">
        <v>16</v>
      </c>
      <c r="B20" s="46" t="s">
        <v>370</v>
      </c>
      <c r="C20" s="46" t="s">
        <v>11</v>
      </c>
      <c r="D20" s="46">
        <v>132</v>
      </c>
      <c r="E20" s="46">
        <v>129</v>
      </c>
      <c r="J20" s="47">
        <f t="shared" si="0"/>
        <v>261</v>
      </c>
      <c r="K20" s="47"/>
      <c r="L20" s="47"/>
      <c r="M20" s="49">
        <f t="shared" si="1"/>
        <v>260.99829999999997</v>
      </c>
      <c r="N20" s="46">
        <f t="shared" si="2"/>
        <v>2</v>
      </c>
      <c r="O20" s="50">
        <f t="shared" si="3"/>
        <v>261.14319999999998</v>
      </c>
      <c r="P20" s="46">
        <v>132</v>
      </c>
      <c r="Q20" s="46">
        <v>129</v>
      </c>
      <c r="X20" s="52"/>
      <c r="Y20" s="52"/>
    </row>
    <row r="21" spans="1:25">
      <c r="A21" s="46">
        <v>17</v>
      </c>
      <c r="B21" s="46" t="s">
        <v>597</v>
      </c>
      <c r="C21" s="46" t="s">
        <v>83</v>
      </c>
      <c r="E21" s="46">
        <v>108</v>
      </c>
      <c r="H21" s="46">
        <v>134</v>
      </c>
      <c r="J21" s="47">
        <f t="shared" si="0"/>
        <v>242</v>
      </c>
      <c r="K21" s="47"/>
      <c r="L21" s="47"/>
      <c r="M21" s="49">
        <f t="shared" si="1"/>
        <v>241.9982</v>
      </c>
      <c r="N21" s="46">
        <f t="shared" si="2"/>
        <v>2</v>
      </c>
      <c r="O21" s="50">
        <f t="shared" si="3"/>
        <v>242.14299999999997</v>
      </c>
      <c r="P21" s="46">
        <v>134</v>
      </c>
      <c r="Q21" s="46">
        <v>108</v>
      </c>
      <c r="X21" s="52"/>
      <c r="Y21" s="52"/>
    </row>
    <row r="22" spans="1:25">
      <c r="A22" s="46">
        <v>18</v>
      </c>
      <c r="B22" s="46" t="s">
        <v>359</v>
      </c>
      <c r="C22" s="46" t="s">
        <v>11</v>
      </c>
      <c r="E22" s="46">
        <v>114</v>
      </c>
      <c r="F22" s="46">
        <v>127</v>
      </c>
      <c r="J22" s="47">
        <f t="shared" si="0"/>
        <v>241</v>
      </c>
      <c r="K22" s="47"/>
      <c r="L22" s="47"/>
      <c r="M22" s="49">
        <f t="shared" si="1"/>
        <v>240.99809999999999</v>
      </c>
      <c r="N22" s="46">
        <f t="shared" si="2"/>
        <v>2</v>
      </c>
      <c r="O22" s="50">
        <f t="shared" si="3"/>
        <v>241.13650000000001</v>
      </c>
      <c r="P22" s="46">
        <v>127</v>
      </c>
      <c r="Q22" s="46">
        <v>114</v>
      </c>
      <c r="X22" s="52"/>
      <c r="Y22" s="52"/>
    </row>
    <row r="23" spans="1:25">
      <c r="A23" s="46">
        <v>19</v>
      </c>
      <c r="B23" s="46" t="s">
        <v>598</v>
      </c>
      <c r="C23" s="46" t="s">
        <v>502</v>
      </c>
      <c r="E23" s="46">
        <v>199</v>
      </c>
      <c r="J23" s="47">
        <f t="shared" si="0"/>
        <v>199</v>
      </c>
      <c r="K23" s="47"/>
      <c r="L23" s="47"/>
      <c r="M23" s="49">
        <f t="shared" si="1"/>
        <v>198.99799999999999</v>
      </c>
      <c r="N23" s="46">
        <f t="shared" si="2"/>
        <v>1</v>
      </c>
      <c r="O23" s="50">
        <f t="shared" si="3"/>
        <v>199.197</v>
      </c>
      <c r="P23" s="46">
        <v>199</v>
      </c>
      <c r="X23" s="52"/>
      <c r="Y23" s="52"/>
    </row>
    <row r="24" spans="1:25">
      <c r="A24" s="46">
        <v>20</v>
      </c>
      <c r="B24" s="46" t="s">
        <v>430</v>
      </c>
      <c r="C24" s="46" t="s">
        <v>36</v>
      </c>
      <c r="D24" s="46">
        <v>199</v>
      </c>
      <c r="J24" s="47">
        <f t="shared" si="0"/>
        <v>199</v>
      </c>
      <c r="K24" s="47"/>
      <c r="L24" s="47"/>
      <c r="M24" s="49">
        <f t="shared" si="1"/>
        <v>198.99789999999999</v>
      </c>
      <c r="N24" s="46">
        <f t="shared" si="2"/>
        <v>1</v>
      </c>
      <c r="O24" s="50">
        <f t="shared" si="3"/>
        <v>199.1969</v>
      </c>
      <c r="P24" s="46">
        <v>199</v>
      </c>
      <c r="X24" s="52"/>
      <c r="Y24" s="52"/>
    </row>
    <row r="25" spans="1:25">
      <c r="A25" s="46">
        <v>21</v>
      </c>
      <c r="B25" s="46" t="s">
        <v>599</v>
      </c>
      <c r="C25" s="46" t="s">
        <v>19</v>
      </c>
      <c r="G25" s="46">
        <v>198</v>
      </c>
      <c r="J25" s="47">
        <f t="shared" si="0"/>
        <v>198</v>
      </c>
      <c r="K25" s="47"/>
      <c r="L25" s="47"/>
      <c r="M25" s="49">
        <f t="shared" si="1"/>
        <v>197.99780000000001</v>
      </c>
      <c r="N25" s="46">
        <f t="shared" si="2"/>
        <v>1</v>
      </c>
      <c r="O25" s="50">
        <f t="shared" si="3"/>
        <v>198.19580000000002</v>
      </c>
      <c r="P25" s="46">
        <v>198</v>
      </c>
      <c r="X25" s="52"/>
      <c r="Y25" s="52"/>
    </row>
    <row r="26" spans="1:25">
      <c r="A26" s="46">
        <v>22</v>
      </c>
      <c r="B26" s="46" t="s">
        <v>600</v>
      </c>
      <c r="C26" s="46" t="s">
        <v>29</v>
      </c>
      <c r="H26" s="46">
        <v>197</v>
      </c>
      <c r="J26" s="47">
        <f t="shared" si="0"/>
        <v>197</v>
      </c>
      <c r="K26" s="47"/>
      <c r="L26" s="47"/>
      <c r="M26" s="49">
        <f t="shared" si="1"/>
        <v>196.99770000000001</v>
      </c>
      <c r="N26" s="46">
        <f t="shared" si="2"/>
        <v>1</v>
      </c>
      <c r="O26" s="50">
        <f t="shared" si="3"/>
        <v>197.19470000000001</v>
      </c>
      <c r="P26" s="46">
        <v>197</v>
      </c>
      <c r="X26" s="52"/>
      <c r="Y26" s="52"/>
    </row>
    <row r="27" spans="1:25">
      <c r="A27" s="46">
        <v>23</v>
      </c>
      <c r="B27" s="46" t="s">
        <v>307</v>
      </c>
      <c r="C27" s="46" t="s">
        <v>83</v>
      </c>
      <c r="E27" s="46">
        <v>195</v>
      </c>
      <c r="J27" s="47">
        <f t="shared" si="0"/>
        <v>195</v>
      </c>
      <c r="K27" s="47"/>
      <c r="L27" s="47"/>
      <c r="M27" s="49">
        <f t="shared" si="1"/>
        <v>194.99760000000001</v>
      </c>
      <c r="N27" s="46">
        <f t="shared" si="2"/>
        <v>1</v>
      </c>
      <c r="O27" s="50">
        <f t="shared" si="3"/>
        <v>195.1926</v>
      </c>
      <c r="P27" s="46">
        <v>195</v>
      </c>
      <c r="X27" s="52"/>
      <c r="Y27" s="52"/>
    </row>
    <row r="28" spans="1:25">
      <c r="A28" s="46">
        <v>24</v>
      </c>
      <c r="B28" s="46" t="s">
        <v>601</v>
      </c>
      <c r="C28" s="46" t="s">
        <v>15</v>
      </c>
      <c r="D28" s="46">
        <v>194</v>
      </c>
      <c r="J28" s="47">
        <f t="shared" si="0"/>
        <v>194</v>
      </c>
      <c r="K28" s="47"/>
      <c r="L28" s="47"/>
      <c r="M28" s="49">
        <f t="shared" si="1"/>
        <v>193.9975</v>
      </c>
      <c r="N28" s="46">
        <f t="shared" si="2"/>
        <v>1</v>
      </c>
      <c r="O28" s="50">
        <f t="shared" si="3"/>
        <v>194.19149999999999</v>
      </c>
      <c r="P28" s="46">
        <v>194</v>
      </c>
      <c r="X28" s="52"/>
      <c r="Y28" s="52"/>
    </row>
    <row r="29" spans="1:25">
      <c r="A29" s="46">
        <v>25</v>
      </c>
      <c r="B29" s="46" t="s">
        <v>602</v>
      </c>
      <c r="C29" s="46" t="s">
        <v>39</v>
      </c>
      <c r="D29" s="46">
        <v>190</v>
      </c>
      <c r="J29" s="47">
        <f t="shared" si="0"/>
        <v>190</v>
      </c>
      <c r="K29" s="47"/>
      <c r="L29" s="47"/>
      <c r="M29" s="49">
        <f t="shared" si="1"/>
        <v>189.9974</v>
      </c>
      <c r="N29" s="46">
        <f t="shared" si="2"/>
        <v>1</v>
      </c>
      <c r="O29" s="50">
        <f t="shared" si="3"/>
        <v>190.1874</v>
      </c>
      <c r="P29" s="46">
        <v>190</v>
      </c>
      <c r="X29" s="52"/>
      <c r="Y29" s="52"/>
    </row>
    <row r="30" spans="1:25">
      <c r="A30" s="46">
        <v>26</v>
      </c>
      <c r="B30" s="46" t="s">
        <v>603</v>
      </c>
      <c r="C30" s="46" t="s">
        <v>29</v>
      </c>
      <c r="G30" s="46">
        <v>189</v>
      </c>
      <c r="J30" s="47">
        <f t="shared" si="0"/>
        <v>189</v>
      </c>
      <c r="K30" s="47"/>
      <c r="L30" s="47"/>
      <c r="M30" s="49">
        <f t="shared" si="1"/>
        <v>188.9973</v>
      </c>
      <c r="N30" s="46">
        <f t="shared" si="2"/>
        <v>1</v>
      </c>
      <c r="O30" s="50">
        <f t="shared" si="3"/>
        <v>189.18629999999999</v>
      </c>
      <c r="P30" s="46">
        <v>189</v>
      </c>
      <c r="X30" s="52"/>
      <c r="Y30" s="52"/>
    </row>
    <row r="31" spans="1:25">
      <c r="A31" s="46">
        <v>27</v>
      </c>
      <c r="B31" s="46" t="s">
        <v>604</v>
      </c>
      <c r="C31" s="46" t="s">
        <v>39</v>
      </c>
      <c r="D31" s="46">
        <v>180</v>
      </c>
      <c r="J31" s="47">
        <f t="shared" si="0"/>
        <v>180</v>
      </c>
      <c r="K31" s="47"/>
      <c r="L31" s="47"/>
      <c r="M31" s="49">
        <f t="shared" si="1"/>
        <v>179.99719999999999</v>
      </c>
      <c r="N31" s="46">
        <f t="shared" si="2"/>
        <v>1</v>
      </c>
      <c r="O31" s="50">
        <f t="shared" si="3"/>
        <v>180.1772</v>
      </c>
      <c r="P31" s="46">
        <v>180</v>
      </c>
      <c r="X31" s="52"/>
      <c r="Y31" s="52"/>
    </row>
    <row r="32" spans="1:25">
      <c r="A32" s="46">
        <v>28</v>
      </c>
      <c r="B32" s="46" t="s">
        <v>605</v>
      </c>
      <c r="C32" s="46" t="s">
        <v>34</v>
      </c>
      <c r="G32" s="46">
        <v>179</v>
      </c>
      <c r="J32" s="47">
        <f t="shared" si="0"/>
        <v>179</v>
      </c>
      <c r="K32" s="47"/>
      <c r="L32" s="47"/>
      <c r="M32" s="49">
        <f t="shared" si="1"/>
        <v>178.99709999999999</v>
      </c>
      <c r="N32" s="46">
        <f t="shared" si="2"/>
        <v>1</v>
      </c>
      <c r="O32" s="50">
        <f t="shared" si="3"/>
        <v>179.17609999999999</v>
      </c>
      <c r="P32" s="46">
        <v>179</v>
      </c>
      <c r="X32" s="52"/>
      <c r="Y32" s="52"/>
    </row>
    <row r="33" spans="1:25">
      <c r="A33" s="46">
        <v>29</v>
      </c>
      <c r="B33" s="46" t="s">
        <v>606</v>
      </c>
      <c r="C33" s="46" t="s">
        <v>15</v>
      </c>
      <c r="D33" s="46">
        <v>177</v>
      </c>
      <c r="J33" s="47">
        <f t="shared" si="0"/>
        <v>177</v>
      </c>
      <c r="K33" s="47"/>
      <c r="L33" s="47"/>
      <c r="M33" s="49">
        <f t="shared" si="1"/>
        <v>176.99700000000001</v>
      </c>
      <c r="N33" s="46">
        <f t="shared" si="2"/>
        <v>1</v>
      </c>
      <c r="O33" s="50">
        <f t="shared" si="3"/>
        <v>177.17400000000001</v>
      </c>
      <c r="P33" s="46">
        <v>177</v>
      </c>
      <c r="X33" s="52"/>
      <c r="Y33" s="52"/>
    </row>
    <row r="34" spans="1:25">
      <c r="A34" s="46">
        <v>30</v>
      </c>
      <c r="B34" s="46" t="s">
        <v>607</v>
      </c>
      <c r="C34" s="46" t="s">
        <v>22</v>
      </c>
      <c r="H34" s="46">
        <v>177</v>
      </c>
      <c r="J34" s="47">
        <f t="shared" si="0"/>
        <v>177</v>
      </c>
      <c r="K34" s="47"/>
      <c r="L34" s="47"/>
      <c r="M34" s="49">
        <f t="shared" si="1"/>
        <v>176.99690000000001</v>
      </c>
      <c r="N34" s="46">
        <f t="shared" si="2"/>
        <v>1</v>
      </c>
      <c r="O34" s="50">
        <f t="shared" si="3"/>
        <v>177.1739</v>
      </c>
      <c r="P34" s="46">
        <v>177</v>
      </c>
      <c r="X34" s="52"/>
      <c r="Y34" s="52"/>
    </row>
    <row r="35" spans="1:25">
      <c r="A35" s="46">
        <v>31</v>
      </c>
      <c r="B35" s="46" t="s">
        <v>608</v>
      </c>
      <c r="C35" s="46" t="s">
        <v>11</v>
      </c>
      <c r="H35" s="46">
        <v>176</v>
      </c>
      <c r="J35" s="47">
        <f t="shared" si="0"/>
        <v>176</v>
      </c>
      <c r="K35" s="47"/>
      <c r="L35" s="47"/>
      <c r="M35" s="49">
        <f t="shared" si="1"/>
        <v>175.99680000000001</v>
      </c>
      <c r="N35" s="46">
        <f t="shared" si="2"/>
        <v>1</v>
      </c>
      <c r="O35" s="50">
        <f t="shared" si="3"/>
        <v>176.1728</v>
      </c>
      <c r="P35" s="46">
        <v>176</v>
      </c>
      <c r="X35" s="52"/>
      <c r="Y35" s="52"/>
    </row>
    <row r="36" spans="1:25">
      <c r="A36" s="46">
        <v>32</v>
      </c>
      <c r="B36" s="46" t="s">
        <v>243</v>
      </c>
      <c r="C36" s="46" t="s">
        <v>34</v>
      </c>
      <c r="F36" s="46">
        <v>167</v>
      </c>
      <c r="J36" s="47">
        <f t="shared" si="0"/>
        <v>167</v>
      </c>
      <c r="K36" s="47"/>
      <c r="L36" s="47"/>
      <c r="M36" s="49">
        <f t="shared" si="1"/>
        <v>166.9967</v>
      </c>
      <c r="N36" s="46">
        <f t="shared" si="2"/>
        <v>1</v>
      </c>
      <c r="O36" s="50">
        <f t="shared" si="3"/>
        <v>167.16370000000001</v>
      </c>
      <c r="P36" s="46">
        <v>167</v>
      </c>
      <c r="X36" s="52"/>
      <c r="Y36" s="52"/>
    </row>
    <row r="37" spans="1:25">
      <c r="A37" s="46">
        <v>33</v>
      </c>
      <c r="B37" s="46" t="s">
        <v>609</v>
      </c>
      <c r="C37" s="46" t="s">
        <v>15</v>
      </c>
      <c r="D37" s="46">
        <v>151</v>
      </c>
      <c r="J37" s="47">
        <f t="shared" si="0"/>
        <v>151</v>
      </c>
      <c r="K37" s="47"/>
      <c r="L37" s="47"/>
      <c r="M37" s="49">
        <f t="shared" si="1"/>
        <v>150.9966</v>
      </c>
      <c r="N37" s="46">
        <f t="shared" si="2"/>
        <v>1</v>
      </c>
      <c r="O37" s="50">
        <f t="shared" si="3"/>
        <v>151.14760000000001</v>
      </c>
      <c r="P37" s="46">
        <v>151</v>
      </c>
      <c r="X37" s="52"/>
      <c r="Y37" s="52"/>
    </row>
    <row r="38" spans="1:25">
      <c r="A38" s="46">
        <v>34</v>
      </c>
      <c r="B38" s="46" t="s">
        <v>610</v>
      </c>
      <c r="C38" s="46" t="s">
        <v>19</v>
      </c>
      <c r="F38" s="46">
        <v>145</v>
      </c>
      <c r="J38" s="47">
        <f t="shared" si="0"/>
        <v>145</v>
      </c>
      <c r="K38" s="47"/>
      <c r="L38" s="47"/>
      <c r="M38" s="49">
        <f t="shared" si="1"/>
        <v>144.9965</v>
      </c>
      <c r="N38" s="46">
        <f t="shared" si="2"/>
        <v>1</v>
      </c>
      <c r="O38" s="50">
        <f t="shared" si="3"/>
        <v>145.14150000000001</v>
      </c>
      <c r="P38" s="46">
        <v>145</v>
      </c>
      <c r="X38" s="52"/>
      <c r="Y38" s="52"/>
    </row>
    <row r="39" spans="1:25">
      <c r="A39" s="46">
        <v>35</v>
      </c>
      <c r="B39" s="46" t="s">
        <v>611</v>
      </c>
      <c r="C39" s="46" t="s">
        <v>15</v>
      </c>
      <c r="G39" s="46">
        <v>143</v>
      </c>
      <c r="J39" s="47">
        <f t="shared" si="0"/>
        <v>143</v>
      </c>
      <c r="K39" s="47"/>
      <c r="L39" s="47"/>
      <c r="M39" s="49">
        <f t="shared" si="1"/>
        <v>142.99639999999999</v>
      </c>
      <c r="N39" s="46">
        <f t="shared" si="2"/>
        <v>1</v>
      </c>
      <c r="O39" s="50">
        <f t="shared" si="3"/>
        <v>143.13939999999999</v>
      </c>
      <c r="P39" s="46">
        <v>143</v>
      </c>
      <c r="X39" s="52"/>
      <c r="Y39" s="52"/>
    </row>
    <row r="40" spans="1:25">
      <c r="A40" s="46">
        <v>36</v>
      </c>
      <c r="B40" s="46" t="s">
        <v>612</v>
      </c>
      <c r="C40" s="46" t="s">
        <v>29</v>
      </c>
      <c r="F40" s="46">
        <v>136</v>
      </c>
      <c r="J40" s="47">
        <f t="shared" si="0"/>
        <v>136</v>
      </c>
      <c r="K40" s="47"/>
      <c r="L40" s="47"/>
      <c r="M40" s="49">
        <f t="shared" si="1"/>
        <v>135.99629999999999</v>
      </c>
      <c r="N40" s="46">
        <f t="shared" si="2"/>
        <v>1</v>
      </c>
      <c r="O40" s="50">
        <f t="shared" si="3"/>
        <v>136.13229999999999</v>
      </c>
      <c r="P40" s="46">
        <v>136</v>
      </c>
      <c r="X40" s="52"/>
      <c r="Y40" s="52"/>
    </row>
    <row r="41" spans="1:25">
      <c r="A41" s="46">
        <v>37</v>
      </c>
      <c r="B41" s="46" t="s">
        <v>613</v>
      </c>
      <c r="C41" s="46" t="s">
        <v>22</v>
      </c>
      <c r="G41" s="46">
        <v>136</v>
      </c>
      <c r="J41" s="47">
        <f t="shared" si="0"/>
        <v>136</v>
      </c>
      <c r="K41" s="47"/>
      <c r="L41" s="47"/>
      <c r="M41" s="49">
        <f t="shared" si="1"/>
        <v>135.99619999999999</v>
      </c>
      <c r="N41" s="46">
        <f t="shared" si="2"/>
        <v>1</v>
      </c>
      <c r="O41" s="50">
        <f t="shared" si="3"/>
        <v>136.13219999999998</v>
      </c>
      <c r="P41" s="46">
        <v>136</v>
      </c>
      <c r="X41" s="52"/>
      <c r="Y41" s="52"/>
    </row>
    <row r="42" spans="1:25">
      <c r="A42" s="46">
        <v>38</v>
      </c>
      <c r="B42" s="46" t="s">
        <v>259</v>
      </c>
      <c r="C42" s="46" t="s">
        <v>39</v>
      </c>
      <c r="E42" s="46">
        <v>132</v>
      </c>
      <c r="J42" s="47">
        <f t="shared" si="0"/>
        <v>132</v>
      </c>
      <c r="K42" s="47"/>
      <c r="L42" s="47"/>
      <c r="M42" s="49">
        <f t="shared" si="1"/>
        <v>131.99610000000001</v>
      </c>
      <c r="N42" s="46">
        <f t="shared" si="2"/>
        <v>1</v>
      </c>
      <c r="O42" s="50">
        <f t="shared" si="3"/>
        <v>132.12810000000002</v>
      </c>
      <c r="P42" s="46">
        <v>132</v>
      </c>
      <c r="X42" s="52"/>
      <c r="Y42" s="52"/>
    </row>
    <row r="43" spans="1:25">
      <c r="A43" s="46">
        <v>39</v>
      </c>
      <c r="B43" s="46" t="s">
        <v>431</v>
      </c>
      <c r="C43" s="46" t="s">
        <v>36</v>
      </c>
      <c r="E43" s="46">
        <v>117</v>
      </c>
      <c r="J43" s="47">
        <f t="shared" si="0"/>
        <v>117</v>
      </c>
      <c r="K43" s="47"/>
      <c r="L43" s="47"/>
      <c r="M43" s="49">
        <f t="shared" si="1"/>
        <v>116.996</v>
      </c>
      <c r="N43" s="46">
        <f t="shared" si="2"/>
        <v>1</v>
      </c>
      <c r="O43" s="50">
        <f t="shared" si="3"/>
        <v>117.113</v>
      </c>
      <c r="P43" s="46">
        <v>117</v>
      </c>
      <c r="X43" s="52"/>
      <c r="Y43" s="52"/>
    </row>
    <row r="44" spans="1:25">
      <c r="A44" s="46">
        <v>40</v>
      </c>
      <c r="B44" s="46" t="s">
        <v>440</v>
      </c>
      <c r="C44" s="46" t="s">
        <v>34</v>
      </c>
      <c r="G44" s="46">
        <v>117</v>
      </c>
      <c r="J44" s="47">
        <f t="shared" si="0"/>
        <v>117</v>
      </c>
      <c r="K44" s="47"/>
      <c r="L44" s="47"/>
      <c r="M44" s="49">
        <f t="shared" si="1"/>
        <v>116.99590000000001</v>
      </c>
      <c r="N44" s="46">
        <f t="shared" si="2"/>
        <v>1</v>
      </c>
      <c r="O44" s="50">
        <f t="shared" si="3"/>
        <v>117.11290000000001</v>
      </c>
      <c r="P44" s="46">
        <v>117</v>
      </c>
      <c r="X44" s="52"/>
      <c r="Y44" s="52"/>
    </row>
    <row r="45" spans="1:25">
      <c r="A45" s="46">
        <v>41</v>
      </c>
      <c r="B45" s="46" t="s">
        <v>614</v>
      </c>
      <c r="C45" s="46" t="s">
        <v>502</v>
      </c>
      <c r="E45" s="46">
        <v>116</v>
      </c>
      <c r="J45" s="47">
        <f t="shared" si="0"/>
        <v>116</v>
      </c>
      <c r="K45" s="47"/>
      <c r="L45" s="47"/>
      <c r="M45" s="49">
        <f t="shared" si="1"/>
        <v>115.9958</v>
      </c>
      <c r="N45" s="46">
        <f t="shared" si="2"/>
        <v>1</v>
      </c>
      <c r="O45" s="50">
        <f t="shared" si="3"/>
        <v>116.1118</v>
      </c>
      <c r="P45" s="46">
        <v>116</v>
      </c>
      <c r="X45" s="52"/>
      <c r="Y45" s="52"/>
    </row>
    <row r="46" spans="1:25">
      <c r="A46" s="46">
        <v>42</v>
      </c>
      <c r="B46" s="46" t="s">
        <v>364</v>
      </c>
      <c r="C46" s="46" t="s">
        <v>11</v>
      </c>
      <c r="E46" s="46">
        <v>111</v>
      </c>
      <c r="J46" s="47">
        <f t="shared" si="0"/>
        <v>111</v>
      </c>
      <c r="K46" s="47"/>
      <c r="L46" s="47"/>
      <c r="M46" s="49">
        <f t="shared" si="1"/>
        <v>110.9957</v>
      </c>
      <c r="N46" s="46">
        <f t="shared" si="2"/>
        <v>1</v>
      </c>
      <c r="O46" s="50">
        <f t="shared" si="3"/>
        <v>111.1067</v>
      </c>
      <c r="P46" s="46">
        <v>111</v>
      </c>
      <c r="X46" s="52"/>
      <c r="Y46" s="52"/>
    </row>
    <row r="47" spans="1:25" ht="5.0999999999999996" customHeight="1">
      <c r="A47" s="47"/>
      <c r="B47" s="56"/>
      <c r="C47" s="57"/>
      <c r="D47" s="57" t="s">
        <v>541</v>
      </c>
      <c r="E47" s="57"/>
      <c r="F47" s="57"/>
      <c r="G47" s="57"/>
      <c r="H47" s="57"/>
      <c r="I47" s="57"/>
      <c r="J47" s="57"/>
      <c r="K47" s="57"/>
      <c r="L47" s="57"/>
      <c r="M47" s="49"/>
      <c r="P47" s="47"/>
      <c r="Q47" s="47"/>
      <c r="R47" s="47"/>
      <c r="S47" s="47"/>
      <c r="T47" s="47"/>
      <c r="U47" s="47"/>
      <c r="X47" s="52"/>
      <c r="Y47" s="52"/>
    </row>
    <row r="48" spans="1:25">
      <c r="A48" s="47"/>
      <c r="B48" s="56"/>
      <c r="C48" s="57"/>
      <c r="D48" s="57" t="s">
        <v>541</v>
      </c>
      <c r="E48" s="57"/>
      <c r="F48" s="57"/>
      <c r="G48" s="57"/>
      <c r="H48" s="57"/>
      <c r="I48" s="57"/>
      <c r="J48" s="57"/>
      <c r="K48" s="57"/>
      <c r="L48" s="57"/>
      <c r="M48" s="49"/>
      <c r="P48" s="47"/>
      <c r="Q48" s="47"/>
      <c r="R48" s="47"/>
      <c r="S48" s="47"/>
      <c r="T48" s="47"/>
      <c r="U48" s="47"/>
      <c r="X48" s="52"/>
      <c r="Y48" s="52"/>
    </row>
    <row r="49" spans="1:25">
      <c r="A49" s="58"/>
      <c r="B49" s="59" t="s">
        <v>109</v>
      </c>
      <c r="C49" s="60"/>
      <c r="D49" s="60"/>
      <c r="E49" s="60"/>
      <c r="F49" s="60"/>
      <c r="G49" s="60"/>
      <c r="H49" s="60"/>
      <c r="I49" s="60"/>
      <c r="J49" s="60"/>
      <c r="K49" s="60"/>
      <c r="L49" s="57"/>
      <c r="M49" s="49"/>
      <c r="P49" s="47"/>
      <c r="Q49" s="54"/>
      <c r="R49" s="54"/>
      <c r="S49" s="54"/>
      <c r="T49" s="54"/>
      <c r="U49" s="54"/>
      <c r="X49" s="52"/>
      <c r="Y49" s="52"/>
    </row>
    <row r="50" spans="1:25">
      <c r="A50" s="46">
        <v>1</v>
      </c>
      <c r="B50" s="46" t="s">
        <v>108</v>
      </c>
      <c r="C50" s="46" t="s">
        <v>29</v>
      </c>
      <c r="D50" s="46">
        <v>193</v>
      </c>
      <c r="E50" s="46">
        <v>193</v>
      </c>
      <c r="G50" s="46">
        <v>190</v>
      </c>
      <c r="I50" s="46">
        <v>195</v>
      </c>
      <c r="J50" s="47">
        <f t="shared" ref="J50:J75" si="4">IFERROR(LARGE(D50:I50,1),0)+IF($C$2&gt;=2,IFERROR(LARGE(D50:I50,2),0),0)+IF($C$2&gt;=3,IFERROR(LARGE(D50:I50,3),0),0)+IF($C$2&gt;=4,IFERROR(LARGE(D50:I50,4),0),0)+IF($C$2&gt;=5,IFERROR(LARGE(D50:I50,5),0),0)+IF($C$2&gt;=6,IFERROR(LARGE(D50:I50,6),0),0)</f>
        <v>771</v>
      </c>
      <c r="K50" s="47"/>
      <c r="L50" s="47"/>
      <c r="M50" s="49">
        <f t="shared" ref="M50:M75" si="5">J50-(ROW(J50)-ROW(WomenTotalCol))/10000</f>
        <v>770.99530000000004</v>
      </c>
      <c r="N50" s="46">
        <f t="shared" ref="N50:N75" si="6">COUNT(D50:I50)</f>
        <v>4</v>
      </c>
      <c r="O50" s="50">
        <f t="shared" ref="O50:O75" si="7">M50+P50/1000+Q50/10000+R50/100000+S50/1000000+T50/10000000+U50/100000000</f>
        <v>771.21172000000013</v>
      </c>
      <c r="P50" s="46">
        <v>195</v>
      </c>
      <c r="Q50" s="46">
        <v>193</v>
      </c>
      <c r="R50" s="46">
        <v>193</v>
      </c>
      <c r="S50" s="46">
        <v>190</v>
      </c>
      <c r="W50" s="47"/>
      <c r="X50" s="52"/>
      <c r="Y50" s="52"/>
    </row>
    <row r="51" spans="1:25">
      <c r="A51" s="46">
        <v>2</v>
      </c>
      <c r="B51" s="46" t="s">
        <v>113</v>
      </c>
      <c r="C51" s="46" t="s">
        <v>29</v>
      </c>
      <c r="D51" s="46">
        <v>179</v>
      </c>
      <c r="E51" s="46">
        <v>182</v>
      </c>
      <c r="F51" s="46">
        <v>189</v>
      </c>
      <c r="G51" s="46">
        <v>186</v>
      </c>
      <c r="I51" s="46">
        <v>194</v>
      </c>
      <c r="J51" s="47">
        <f t="shared" si="4"/>
        <v>751</v>
      </c>
      <c r="K51" s="47"/>
      <c r="L51" s="47"/>
      <c r="M51" s="49">
        <f t="shared" si="5"/>
        <v>750.99519999999995</v>
      </c>
      <c r="N51" s="46">
        <f t="shared" si="6"/>
        <v>5</v>
      </c>
      <c r="O51" s="50">
        <f t="shared" si="7"/>
        <v>751.21015989999989</v>
      </c>
      <c r="P51" s="46">
        <v>194</v>
      </c>
      <c r="Q51" s="46">
        <v>189</v>
      </c>
      <c r="R51" s="46">
        <v>186</v>
      </c>
      <c r="S51" s="46">
        <v>182</v>
      </c>
      <c r="T51" s="46">
        <v>179</v>
      </c>
      <c r="W51" s="47"/>
      <c r="X51" s="52"/>
      <c r="Y51" s="52"/>
    </row>
    <row r="52" spans="1:25">
      <c r="A52" s="46">
        <v>3</v>
      </c>
      <c r="B52" s="46" t="s">
        <v>362</v>
      </c>
      <c r="C52" s="46" t="s">
        <v>15</v>
      </c>
      <c r="D52" s="46">
        <v>185</v>
      </c>
      <c r="E52" s="46">
        <v>186</v>
      </c>
      <c r="G52" s="46">
        <v>187</v>
      </c>
      <c r="H52" s="46">
        <v>193</v>
      </c>
      <c r="J52" s="47">
        <f t="shared" si="4"/>
        <v>751</v>
      </c>
      <c r="K52" s="47"/>
      <c r="L52" s="47"/>
      <c r="M52" s="49">
        <f t="shared" si="5"/>
        <v>750.99509999999998</v>
      </c>
      <c r="N52" s="46">
        <f t="shared" si="6"/>
        <v>4</v>
      </c>
      <c r="O52" s="50">
        <f t="shared" si="7"/>
        <v>751.20884499999988</v>
      </c>
      <c r="P52" s="46">
        <v>193</v>
      </c>
      <c r="Q52" s="46">
        <v>187</v>
      </c>
      <c r="R52" s="46">
        <v>186</v>
      </c>
      <c r="S52" s="46">
        <v>185</v>
      </c>
      <c r="W52" s="47"/>
      <c r="X52" s="52"/>
      <c r="Y52" s="52"/>
    </row>
    <row r="53" spans="1:25">
      <c r="A53" s="46">
        <v>4</v>
      </c>
      <c r="B53" s="46" t="s">
        <v>396</v>
      </c>
      <c r="C53" s="46" t="s">
        <v>22</v>
      </c>
      <c r="D53" s="46">
        <v>167</v>
      </c>
      <c r="E53" s="46">
        <v>177</v>
      </c>
      <c r="F53" s="46">
        <v>187</v>
      </c>
      <c r="G53" s="46">
        <v>180</v>
      </c>
      <c r="H53" s="46">
        <v>181</v>
      </c>
      <c r="J53" s="47">
        <f t="shared" si="4"/>
        <v>725</v>
      </c>
      <c r="K53" s="47"/>
      <c r="L53" s="47"/>
      <c r="M53" s="49">
        <f t="shared" si="5"/>
        <v>724.995</v>
      </c>
      <c r="N53" s="46">
        <f t="shared" si="6"/>
        <v>5</v>
      </c>
      <c r="O53" s="50">
        <f t="shared" si="7"/>
        <v>725.20209369999998</v>
      </c>
      <c r="P53" s="46">
        <v>187</v>
      </c>
      <c r="Q53" s="46">
        <v>181</v>
      </c>
      <c r="R53" s="46">
        <v>180</v>
      </c>
      <c r="S53" s="46">
        <v>177</v>
      </c>
      <c r="T53" s="46">
        <v>167</v>
      </c>
      <c r="W53" s="47"/>
      <c r="X53" s="52"/>
      <c r="Y53" s="52"/>
    </row>
    <row r="54" spans="1:25">
      <c r="A54" s="46">
        <v>5</v>
      </c>
      <c r="B54" s="46" t="s">
        <v>141</v>
      </c>
      <c r="C54" s="46" t="s">
        <v>11</v>
      </c>
      <c r="E54" s="46">
        <v>168</v>
      </c>
      <c r="F54" s="46">
        <v>181</v>
      </c>
      <c r="G54" s="46">
        <v>172</v>
      </c>
      <c r="H54" s="46">
        <v>178</v>
      </c>
      <c r="I54" s="46">
        <v>187</v>
      </c>
      <c r="J54" s="47">
        <f t="shared" si="4"/>
        <v>718</v>
      </c>
      <c r="K54" s="47"/>
      <c r="L54" s="47"/>
      <c r="M54" s="49">
        <f t="shared" si="5"/>
        <v>717.99490000000003</v>
      </c>
      <c r="N54" s="46">
        <f t="shared" si="6"/>
        <v>5</v>
      </c>
      <c r="O54" s="50">
        <f t="shared" si="7"/>
        <v>718.20196880000015</v>
      </c>
      <c r="P54" s="46">
        <v>187</v>
      </c>
      <c r="Q54" s="46">
        <v>181</v>
      </c>
      <c r="R54" s="46">
        <v>178</v>
      </c>
      <c r="S54" s="46">
        <v>172</v>
      </c>
      <c r="T54" s="46">
        <v>168</v>
      </c>
      <c r="W54" s="47"/>
      <c r="X54" s="52"/>
      <c r="Y54" s="52"/>
    </row>
    <row r="55" spans="1:25">
      <c r="A55" s="46">
        <v>6</v>
      </c>
      <c r="B55" s="46" t="s">
        <v>302</v>
      </c>
      <c r="C55" s="46" t="s">
        <v>39</v>
      </c>
      <c r="D55" s="46">
        <v>172</v>
      </c>
      <c r="E55" s="46">
        <v>171</v>
      </c>
      <c r="F55" s="46">
        <v>179</v>
      </c>
      <c r="G55" s="46">
        <v>176</v>
      </c>
      <c r="J55" s="47">
        <f t="shared" si="4"/>
        <v>698</v>
      </c>
      <c r="K55" s="47"/>
      <c r="L55" s="47"/>
      <c r="M55" s="49">
        <f t="shared" si="5"/>
        <v>697.99480000000005</v>
      </c>
      <c r="N55" s="46">
        <f t="shared" si="6"/>
        <v>4</v>
      </c>
      <c r="O55" s="50">
        <f t="shared" si="7"/>
        <v>698.19329100000004</v>
      </c>
      <c r="P55" s="46">
        <v>179</v>
      </c>
      <c r="Q55" s="46">
        <v>176</v>
      </c>
      <c r="R55" s="46">
        <v>172</v>
      </c>
      <c r="S55" s="46">
        <v>171</v>
      </c>
      <c r="W55" s="47"/>
      <c r="X55" s="52"/>
      <c r="Y55" s="52"/>
    </row>
    <row r="56" spans="1:25">
      <c r="A56" s="46">
        <v>7</v>
      </c>
      <c r="B56" s="46" t="s">
        <v>615</v>
      </c>
      <c r="C56" s="46" t="s">
        <v>11</v>
      </c>
      <c r="D56" s="46">
        <v>160</v>
      </c>
      <c r="E56" s="46">
        <v>154</v>
      </c>
      <c r="F56" s="46">
        <v>162</v>
      </c>
      <c r="H56" s="46">
        <v>163</v>
      </c>
      <c r="J56" s="47">
        <f t="shared" si="4"/>
        <v>639</v>
      </c>
      <c r="K56" s="47"/>
      <c r="L56" s="47"/>
      <c r="M56" s="49">
        <f t="shared" si="5"/>
        <v>638.99469999999997</v>
      </c>
      <c r="N56" s="46">
        <f t="shared" si="6"/>
        <v>4</v>
      </c>
      <c r="O56" s="50">
        <f t="shared" si="7"/>
        <v>639.17565400000001</v>
      </c>
      <c r="P56" s="46">
        <v>163</v>
      </c>
      <c r="Q56" s="46">
        <v>162</v>
      </c>
      <c r="R56" s="46">
        <v>160</v>
      </c>
      <c r="S56" s="46">
        <v>154</v>
      </c>
      <c r="W56" s="47"/>
      <c r="X56" s="52"/>
      <c r="Y56" s="52"/>
    </row>
    <row r="57" spans="1:25">
      <c r="A57" s="46">
        <v>8</v>
      </c>
      <c r="B57" s="46" t="s">
        <v>354</v>
      </c>
      <c r="C57" s="46" t="s">
        <v>15</v>
      </c>
      <c r="D57" s="46">
        <v>108</v>
      </c>
      <c r="E57" s="46">
        <v>94</v>
      </c>
      <c r="F57" s="46">
        <v>118</v>
      </c>
      <c r="G57" s="46">
        <v>105</v>
      </c>
      <c r="J57" s="47">
        <f t="shared" si="4"/>
        <v>425</v>
      </c>
      <c r="K57" s="47"/>
      <c r="L57" s="47"/>
      <c r="M57" s="49">
        <f t="shared" si="5"/>
        <v>424.99459999999999</v>
      </c>
      <c r="N57" s="46">
        <f t="shared" si="6"/>
        <v>4</v>
      </c>
      <c r="O57" s="50">
        <f t="shared" si="7"/>
        <v>425.12454400000001</v>
      </c>
      <c r="P57" s="46">
        <v>118</v>
      </c>
      <c r="Q57" s="46">
        <v>108</v>
      </c>
      <c r="R57" s="46">
        <v>105</v>
      </c>
      <c r="S57" s="46">
        <v>94</v>
      </c>
      <c r="W57" s="47"/>
      <c r="X57" s="52"/>
      <c r="Y57" s="52"/>
    </row>
    <row r="58" spans="1:25">
      <c r="A58" s="46">
        <v>9</v>
      </c>
      <c r="B58" s="46" t="s">
        <v>320</v>
      </c>
      <c r="C58" s="46" t="s">
        <v>83</v>
      </c>
      <c r="E58" s="46">
        <v>125</v>
      </c>
      <c r="F58" s="46">
        <v>141</v>
      </c>
      <c r="G58" s="46">
        <v>128</v>
      </c>
      <c r="J58" s="47">
        <f t="shared" si="4"/>
        <v>394</v>
      </c>
      <c r="K58" s="47"/>
      <c r="L58" s="47"/>
      <c r="M58" s="49">
        <f t="shared" si="5"/>
        <v>393.99450000000002</v>
      </c>
      <c r="N58" s="46">
        <f t="shared" si="6"/>
        <v>3</v>
      </c>
      <c r="O58" s="50">
        <f t="shared" si="7"/>
        <v>394.14955000000009</v>
      </c>
      <c r="P58" s="46">
        <v>141</v>
      </c>
      <c r="Q58" s="46">
        <v>128</v>
      </c>
      <c r="R58" s="46">
        <v>125</v>
      </c>
      <c r="W58" s="47"/>
      <c r="X58" s="52"/>
      <c r="Y58" s="52"/>
    </row>
    <row r="59" spans="1:25">
      <c r="A59" s="46">
        <v>10</v>
      </c>
      <c r="B59" s="46" t="s">
        <v>361</v>
      </c>
      <c r="C59" s="46" t="s">
        <v>15</v>
      </c>
      <c r="D59" s="46">
        <v>200</v>
      </c>
      <c r="E59" s="46">
        <v>189</v>
      </c>
      <c r="J59" s="47">
        <f t="shared" si="4"/>
        <v>389</v>
      </c>
      <c r="K59" s="47"/>
      <c r="L59" s="47"/>
      <c r="M59" s="49">
        <f t="shared" si="5"/>
        <v>388.99439999999998</v>
      </c>
      <c r="N59" s="46">
        <f t="shared" si="6"/>
        <v>2</v>
      </c>
      <c r="O59" s="50">
        <f t="shared" si="7"/>
        <v>389.21329999999995</v>
      </c>
      <c r="P59" s="46">
        <v>200</v>
      </c>
      <c r="Q59" s="46">
        <v>189</v>
      </c>
      <c r="W59" s="47"/>
      <c r="X59" s="52"/>
      <c r="Y59" s="52"/>
    </row>
    <row r="60" spans="1:25">
      <c r="A60" s="46">
        <v>11</v>
      </c>
      <c r="B60" s="46" t="s">
        <v>406</v>
      </c>
      <c r="C60" s="46" t="s">
        <v>29</v>
      </c>
      <c r="D60" s="46">
        <v>186</v>
      </c>
      <c r="H60" s="46">
        <v>191</v>
      </c>
      <c r="J60" s="47">
        <f t="shared" si="4"/>
        <v>377</v>
      </c>
      <c r="K60" s="47"/>
      <c r="L60" s="47"/>
      <c r="M60" s="49">
        <f t="shared" si="5"/>
        <v>376.99430000000001</v>
      </c>
      <c r="N60" s="46">
        <f t="shared" si="6"/>
        <v>2</v>
      </c>
      <c r="O60" s="50">
        <f t="shared" si="7"/>
        <v>377.20389999999998</v>
      </c>
      <c r="P60" s="46">
        <v>191</v>
      </c>
      <c r="Q60" s="46">
        <v>186</v>
      </c>
      <c r="W60" s="47"/>
      <c r="X60" s="52"/>
      <c r="Y60" s="52"/>
    </row>
    <row r="61" spans="1:25" s="52" customFormat="1">
      <c r="A61" s="46">
        <v>12</v>
      </c>
      <c r="B61" s="46" t="s">
        <v>162</v>
      </c>
      <c r="C61" s="46" t="s">
        <v>481</v>
      </c>
      <c r="D61" s="46"/>
      <c r="E61" s="46">
        <v>173</v>
      </c>
      <c r="F61" s="46"/>
      <c r="G61" s="46"/>
      <c r="H61" s="46"/>
      <c r="I61" s="46">
        <v>180</v>
      </c>
      <c r="J61" s="47">
        <f t="shared" si="4"/>
        <v>353</v>
      </c>
      <c r="K61" s="47"/>
      <c r="L61" s="47"/>
      <c r="M61" s="49">
        <f t="shared" si="5"/>
        <v>352.99419999999998</v>
      </c>
      <c r="N61" s="46">
        <f t="shared" si="6"/>
        <v>2</v>
      </c>
      <c r="O61" s="50">
        <f t="shared" si="7"/>
        <v>353.19149999999996</v>
      </c>
      <c r="P61" s="46">
        <v>180</v>
      </c>
      <c r="Q61" s="46">
        <v>173</v>
      </c>
      <c r="R61" s="46"/>
      <c r="S61" s="46"/>
      <c r="T61" s="46"/>
      <c r="U61" s="46"/>
      <c r="W61" s="47"/>
    </row>
    <row r="62" spans="1:25">
      <c r="A62" s="46">
        <v>13</v>
      </c>
      <c r="B62" s="46" t="s">
        <v>616</v>
      </c>
      <c r="C62" s="46" t="s">
        <v>34</v>
      </c>
      <c r="F62" s="46">
        <v>166</v>
      </c>
      <c r="H62" s="46">
        <v>164</v>
      </c>
      <c r="J62" s="47">
        <f t="shared" si="4"/>
        <v>330</v>
      </c>
      <c r="K62" s="47"/>
      <c r="L62" s="47"/>
      <c r="M62" s="49">
        <f t="shared" si="5"/>
        <v>329.9941</v>
      </c>
      <c r="N62" s="46">
        <f t="shared" si="6"/>
        <v>2</v>
      </c>
      <c r="O62" s="50">
        <f t="shared" si="7"/>
        <v>330.17649999999998</v>
      </c>
      <c r="P62" s="46">
        <v>166</v>
      </c>
      <c r="Q62" s="46">
        <v>164</v>
      </c>
      <c r="W62" s="47"/>
      <c r="X62" s="52"/>
      <c r="Y62" s="52"/>
    </row>
    <row r="63" spans="1:25">
      <c r="A63" s="46">
        <v>14</v>
      </c>
      <c r="B63" s="46" t="s">
        <v>350</v>
      </c>
      <c r="C63" s="46" t="s">
        <v>15</v>
      </c>
      <c r="D63" s="46">
        <v>149</v>
      </c>
      <c r="F63" s="46">
        <v>175</v>
      </c>
      <c r="J63" s="47">
        <f t="shared" si="4"/>
        <v>324</v>
      </c>
      <c r="K63" s="47"/>
      <c r="L63" s="47"/>
      <c r="M63" s="49">
        <f t="shared" si="5"/>
        <v>323.99400000000003</v>
      </c>
      <c r="N63" s="46">
        <f t="shared" si="6"/>
        <v>2</v>
      </c>
      <c r="O63" s="50">
        <f t="shared" si="7"/>
        <v>324.18390000000005</v>
      </c>
      <c r="P63" s="46">
        <v>175</v>
      </c>
      <c r="Q63" s="46">
        <v>149</v>
      </c>
      <c r="W63" s="47"/>
      <c r="X63" s="52"/>
      <c r="Y63" s="52"/>
    </row>
    <row r="64" spans="1:25">
      <c r="A64" s="46">
        <v>15</v>
      </c>
      <c r="B64" s="46" t="s">
        <v>356</v>
      </c>
      <c r="C64" s="46" t="s">
        <v>15</v>
      </c>
      <c r="D64" s="46">
        <v>136</v>
      </c>
      <c r="E64" s="46">
        <v>140</v>
      </c>
      <c r="J64" s="47">
        <f t="shared" si="4"/>
        <v>276</v>
      </c>
      <c r="K64" s="47"/>
      <c r="L64" s="47"/>
      <c r="M64" s="49">
        <f t="shared" si="5"/>
        <v>275.9939</v>
      </c>
      <c r="N64" s="46">
        <f t="shared" si="6"/>
        <v>2</v>
      </c>
      <c r="O64" s="50">
        <f t="shared" si="7"/>
        <v>276.14749999999998</v>
      </c>
      <c r="P64" s="46">
        <v>140</v>
      </c>
      <c r="Q64" s="46">
        <v>136</v>
      </c>
      <c r="W64" s="47"/>
      <c r="X64" s="52"/>
      <c r="Y64" s="52"/>
    </row>
    <row r="65" spans="1:25">
      <c r="A65" s="46">
        <v>16</v>
      </c>
      <c r="B65" s="46" t="s">
        <v>374</v>
      </c>
      <c r="C65" s="46" t="s">
        <v>11</v>
      </c>
      <c r="E65" s="46">
        <v>124</v>
      </c>
      <c r="H65" s="46">
        <v>148</v>
      </c>
      <c r="J65" s="47">
        <f t="shared" si="4"/>
        <v>272</v>
      </c>
      <c r="K65" s="47"/>
      <c r="L65" s="47"/>
      <c r="M65" s="49">
        <f t="shared" si="5"/>
        <v>271.99380000000002</v>
      </c>
      <c r="N65" s="46">
        <f t="shared" si="6"/>
        <v>2</v>
      </c>
      <c r="O65" s="50">
        <f t="shared" si="7"/>
        <v>272.15420000000006</v>
      </c>
      <c r="P65" s="46">
        <v>148</v>
      </c>
      <c r="Q65" s="46">
        <v>124</v>
      </c>
      <c r="X65" s="52"/>
      <c r="Y65" s="52"/>
    </row>
    <row r="66" spans="1:25">
      <c r="A66" s="46">
        <v>17</v>
      </c>
      <c r="B66" s="46" t="s">
        <v>617</v>
      </c>
      <c r="C66" s="46" t="s">
        <v>29</v>
      </c>
      <c r="F66" s="46">
        <v>196</v>
      </c>
      <c r="J66" s="47">
        <f t="shared" si="4"/>
        <v>196</v>
      </c>
      <c r="K66" s="47"/>
      <c r="L66" s="47"/>
      <c r="M66" s="49">
        <f t="shared" si="5"/>
        <v>195.99369999999999</v>
      </c>
      <c r="N66" s="46">
        <f t="shared" si="6"/>
        <v>1</v>
      </c>
      <c r="O66" s="50">
        <f t="shared" si="7"/>
        <v>196.18969999999999</v>
      </c>
      <c r="P66" s="46">
        <v>196</v>
      </c>
      <c r="X66" s="52"/>
      <c r="Y66" s="52"/>
    </row>
    <row r="67" spans="1:25">
      <c r="A67" s="46">
        <v>18</v>
      </c>
      <c r="B67" s="46" t="s">
        <v>618</v>
      </c>
      <c r="C67" s="46" t="s">
        <v>34</v>
      </c>
      <c r="E67" s="46">
        <v>187</v>
      </c>
      <c r="J67" s="47">
        <f t="shared" si="4"/>
        <v>187</v>
      </c>
      <c r="K67" s="47"/>
      <c r="L67" s="47"/>
      <c r="M67" s="49">
        <f t="shared" si="5"/>
        <v>186.99359999999999</v>
      </c>
      <c r="N67" s="46">
        <f t="shared" si="6"/>
        <v>1</v>
      </c>
      <c r="O67" s="50">
        <f t="shared" si="7"/>
        <v>187.1806</v>
      </c>
      <c r="P67" s="46">
        <v>187</v>
      </c>
      <c r="X67" s="52"/>
      <c r="Y67" s="52"/>
    </row>
    <row r="68" spans="1:25">
      <c r="A68" s="46">
        <v>19</v>
      </c>
      <c r="B68" s="46" t="s">
        <v>360</v>
      </c>
      <c r="C68" s="46" t="s">
        <v>15</v>
      </c>
      <c r="D68" s="46">
        <v>183</v>
      </c>
      <c r="J68" s="47">
        <f t="shared" si="4"/>
        <v>183</v>
      </c>
      <c r="K68" s="47"/>
      <c r="L68" s="47"/>
      <c r="M68" s="49">
        <f t="shared" si="5"/>
        <v>182.99350000000001</v>
      </c>
      <c r="N68" s="46">
        <f t="shared" si="6"/>
        <v>1</v>
      </c>
      <c r="O68" s="50">
        <f t="shared" si="7"/>
        <v>183.1765</v>
      </c>
      <c r="P68" s="46">
        <v>183</v>
      </c>
      <c r="X68" s="52"/>
      <c r="Y68" s="52"/>
    </row>
    <row r="69" spans="1:25">
      <c r="A69" s="46">
        <v>20</v>
      </c>
      <c r="B69" s="46" t="s">
        <v>619</v>
      </c>
      <c r="C69" s="46" t="s">
        <v>15</v>
      </c>
      <c r="E69" s="46">
        <v>180</v>
      </c>
      <c r="J69" s="47">
        <f t="shared" si="4"/>
        <v>180</v>
      </c>
      <c r="K69" s="47"/>
      <c r="L69" s="47"/>
      <c r="M69" s="49">
        <f t="shared" si="5"/>
        <v>179.99340000000001</v>
      </c>
      <c r="N69" s="46">
        <f t="shared" si="6"/>
        <v>1</v>
      </c>
      <c r="O69" s="50">
        <f t="shared" si="7"/>
        <v>180.17340000000002</v>
      </c>
      <c r="P69" s="46">
        <v>180</v>
      </c>
      <c r="X69" s="52"/>
      <c r="Y69" s="52"/>
    </row>
    <row r="70" spans="1:25">
      <c r="A70" s="46">
        <v>21</v>
      </c>
      <c r="B70" s="46" t="s">
        <v>620</v>
      </c>
      <c r="C70" s="46" t="s">
        <v>29</v>
      </c>
      <c r="F70" s="46">
        <v>176</v>
      </c>
      <c r="J70" s="47">
        <f t="shared" si="4"/>
        <v>176</v>
      </c>
      <c r="K70" s="47"/>
      <c r="L70" s="47"/>
      <c r="M70" s="49">
        <f t="shared" si="5"/>
        <v>175.9933</v>
      </c>
      <c r="N70" s="46">
        <f t="shared" si="6"/>
        <v>1</v>
      </c>
      <c r="O70" s="50">
        <f t="shared" si="7"/>
        <v>176.16929999999999</v>
      </c>
      <c r="P70" s="46">
        <v>176</v>
      </c>
      <c r="X70" s="52"/>
      <c r="Y70" s="52"/>
    </row>
    <row r="71" spans="1:25">
      <c r="A71" s="46">
        <v>22</v>
      </c>
      <c r="B71" s="46" t="s">
        <v>621</v>
      </c>
      <c r="C71" s="46" t="s">
        <v>15</v>
      </c>
      <c r="D71" s="46">
        <v>175</v>
      </c>
      <c r="J71" s="47">
        <f t="shared" si="4"/>
        <v>175</v>
      </c>
      <c r="K71" s="47"/>
      <c r="L71" s="47"/>
      <c r="M71" s="49">
        <f t="shared" si="5"/>
        <v>174.9932</v>
      </c>
      <c r="N71" s="46">
        <f t="shared" si="6"/>
        <v>1</v>
      </c>
      <c r="O71" s="50">
        <f t="shared" si="7"/>
        <v>175.16820000000001</v>
      </c>
      <c r="P71" s="46">
        <v>175</v>
      </c>
      <c r="X71" s="52"/>
      <c r="Y71" s="52"/>
    </row>
    <row r="72" spans="1:25">
      <c r="A72" s="46">
        <v>23</v>
      </c>
      <c r="B72" s="46" t="s">
        <v>622</v>
      </c>
      <c r="C72" s="46" t="s">
        <v>36</v>
      </c>
      <c r="E72" s="46">
        <v>174</v>
      </c>
      <c r="J72" s="47">
        <f t="shared" si="4"/>
        <v>174</v>
      </c>
      <c r="K72" s="47"/>
      <c r="L72" s="47"/>
      <c r="M72" s="49">
        <f t="shared" si="5"/>
        <v>173.9931</v>
      </c>
      <c r="N72" s="46">
        <f t="shared" si="6"/>
        <v>1</v>
      </c>
      <c r="O72" s="50">
        <f t="shared" si="7"/>
        <v>174.1671</v>
      </c>
      <c r="P72" s="46">
        <v>174</v>
      </c>
      <c r="X72" s="52"/>
      <c r="Y72" s="52"/>
    </row>
    <row r="73" spans="1:25">
      <c r="A73" s="46">
        <v>24</v>
      </c>
      <c r="B73" s="46" t="s">
        <v>623</v>
      </c>
      <c r="C73" s="46" t="s">
        <v>39</v>
      </c>
      <c r="D73" s="46">
        <v>164</v>
      </c>
      <c r="J73" s="47">
        <f t="shared" si="4"/>
        <v>164</v>
      </c>
      <c r="K73" s="47"/>
      <c r="L73" s="47"/>
      <c r="M73" s="49">
        <f t="shared" si="5"/>
        <v>163.99299999999999</v>
      </c>
      <c r="N73" s="46">
        <f t="shared" si="6"/>
        <v>1</v>
      </c>
      <c r="O73" s="50">
        <f t="shared" si="7"/>
        <v>164.15699999999998</v>
      </c>
      <c r="P73" s="46">
        <v>164</v>
      </c>
      <c r="X73" s="52"/>
      <c r="Y73" s="52"/>
    </row>
    <row r="74" spans="1:25">
      <c r="A74" s="46">
        <v>25</v>
      </c>
      <c r="B74" s="46" t="s">
        <v>624</v>
      </c>
      <c r="C74" s="46" t="s">
        <v>34</v>
      </c>
      <c r="G74" s="46">
        <v>147</v>
      </c>
      <c r="J74" s="47">
        <f t="shared" si="4"/>
        <v>147</v>
      </c>
      <c r="K74" s="47"/>
      <c r="L74" s="47"/>
      <c r="M74" s="49">
        <f t="shared" si="5"/>
        <v>146.99289999999999</v>
      </c>
      <c r="N74" s="46">
        <f t="shared" si="6"/>
        <v>1</v>
      </c>
      <c r="O74" s="50">
        <f t="shared" si="7"/>
        <v>147.13989999999998</v>
      </c>
      <c r="P74" s="46">
        <v>147</v>
      </c>
      <c r="X74" s="52"/>
      <c r="Y74" s="52"/>
    </row>
    <row r="75" spans="1:25">
      <c r="A75" s="46">
        <v>26</v>
      </c>
      <c r="B75" s="48" t="s">
        <v>625</v>
      </c>
      <c r="C75" s="46" t="s">
        <v>36</v>
      </c>
      <c r="D75" s="46">
        <v>135</v>
      </c>
      <c r="J75" s="47">
        <f t="shared" si="4"/>
        <v>135</v>
      </c>
      <c r="K75" s="47"/>
      <c r="L75" s="47"/>
      <c r="M75" s="49">
        <f t="shared" si="5"/>
        <v>134.99279999999999</v>
      </c>
      <c r="N75" s="46">
        <f t="shared" si="6"/>
        <v>1</v>
      </c>
      <c r="O75" s="50">
        <f t="shared" si="7"/>
        <v>135.12779999999998</v>
      </c>
      <c r="P75" s="46">
        <v>135</v>
      </c>
      <c r="X75" s="52"/>
      <c r="Y75" s="52"/>
    </row>
    <row r="76" spans="1:25" ht="5.0999999999999996" customHeight="1">
      <c r="A76" s="47"/>
      <c r="B76" s="56"/>
      <c r="C76" s="57"/>
      <c r="D76" s="57" t="s">
        <v>541</v>
      </c>
      <c r="E76" s="57"/>
      <c r="F76" s="57"/>
      <c r="G76" s="57"/>
      <c r="H76" s="57"/>
      <c r="I76" s="57"/>
      <c r="J76" s="56"/>
      <c r="K76" s="56"/>
      <c r="L76" s="57"/>
      <c r="M76" s="49"/>
      <c r="P76" s="47"/>
      <c r="Q76" s="47"/>
      <c r="R76" s="47"/>
      <c r="S76" s="47"/>
      <c r="T76" s="47"/>
      <c r="U76" s="47"/>
      <c r="X76" s="52"/>
      <c r="Y76" s="52"/>
    </row>
    <row r="77" spans="1:25">
      <c r="B77" s="56"/>
      <c r="C77" s="57"/>
      <c r="D77" s="61" t="s">
        <v>541</v>
      </c>
      <c r="E77" s="61"/>
      <c r="F77" s="56"/>
      <c r="G77" s="56"/>
      <c r="H77" s="56"/>
      <c r="I77" s="56"/>
      <c r="J77" s="56"/>
      <c r="K77" s="56"/>
      <c r="L77" s="57"/>
      <c r="M77" s="49"/>
      <c r="P77" s="47"/>
      <c r="Q77" s="62"/>
      <c r="X77" s="52"/>
      <c r="Y77" s="52"/>
    </row>
    <row r="78" spans="1:25">
      <c r="B78" s="59" t="s">
        <v>125</v>
      </c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49"/>
      <c r="P78" s="47"/>
      <c r="Q78" s="62"/>
      <c r="X78" s="52"/>
      <c r="Y78" s="52"/>
    </row>
    <row r="79" spans="1:25">
      <c r="A79" s="46">
        <v>1</v>
      </c>
      <c r="B79" s="46" t="s">
        <v>358</v>
      </c>
      <c r="C79" s="46" t="s">
        <v>15</v>
      </c>
      <c r="D79" s="46">
        <v>195</v>
      </c>
      <c r="E79" s="46">
        <v>200</v>
      </c>
      <c r="G79" s="46">
        <v>196</v>
      </c>
      <c r="H79" s="46">
        <v>198</v>
      </c>
      <c r="J79" s="47">
        <f t="shared" ref="J79:J119" si="8">IFERROR(LARGE(D79:I79,1),0)+IF($C$2&gt;=2,IFERROR(LARGE(D79:I79,2),0),0)+IF($C$2&gt;=3,IFERROR(LARGE(D79:I79,3),0),0)+IF($C$2&gt;=4,IFERROR(LARGE(D79:I79,4),0),0)+IF($C$2&gt;=5,IFERROR(LARGE(D79:I79,5),0),0)+IF($C$2&gt;=6,IFERROR(LARGE(D79:I79,6),0),0)</f>
        <v>789</v>
      </c>
      <c r="K79" s="47"/>
      <c r="L79" s="47"/>
      <c r="M79" s="49">
        <f t="shared" ref="M79:M119" si="9">J79-(ROW(J79)-ROW(WomenTotalCol))/10000</f>
        <v>788.99239999999998</v>
      </c>
      <c r="N79" s="46">
        <f t="shared" ref="N79:N119" si="10">COUNT(D79:I79)</f>
        <v>4</v>
      </c>
      <c r="O79" s="50">
        <f t="shared" ref="O79:O119" si="11">M79+P79/1000+Q79/10000+R79/100000+S79/1000000+T79/10000000+U79/100000000</f>
        <v>789.21435500000007</v>
      </c>
      <c r="P79" s="46">
        <v>200</v>
      </c>
      <c r="Q79" s="46">
        <v>198</v>
      </c>
      <c r="R79" s="46">
        <v>196</v>
      </c>
      <c r="S79" s="46">
        <v>195</v>
      </c>
      <c r="X79" s="52"/>
      <c r="Y79" s="52"/>
    </row>
    <row r="80" spans="1:25">
      <c r="A80" s="46">
        <v>2</v>
      </c>
      <c r="B80" s="46" t="s">
        <v>438</v>
      </c>
      <c r="C80" s="46" t="s">
        <v>36</v>
      </c>
      <c r="D80" s="46">
        <v>192</v>
      </c>
      <c r="E80" s="46">
        <v>191</v>
      </c>
      <c r="G80" s="46">
        <v>192</v>
      </c>
      <c r="H80" s="46">
        <v>192</v>
      </c>
      <c r="J80" s="47">
        <f t="shared" si="8"/>
        <v>767</v>
      </c>
      <c r="K80" s="47"/>
      <c r="L80" s="47"/>
      <c r="M80" s="49">
        <f t="shared" si="9"/>
        <v>766.9923</v>
      </c>
      <c r="N80" s="46">
        <f t="shared" si="10"/>
        <v>4</v>
      </c>
      <c r="O80" s="50">
        <f t="shared" si="11"/>
        <v>767.20561099999998</v>
      </c>
      <c r="P80" s="46">
        <v>192</v>
      </c>
      <c r="Q80" s="46">
        <v>192</v>
      </c>
      <c r="R80" s="46">
        <v>192</v>
      </c>
      <c r="S80" s="46">
        <v>191</v>
      </c>
      <c r="X80" s="52"/>
      <c r="Y80" s="52"/>
    </row>
    <row r="81" spans="1:25">
      <c r="A81" s="46">
        <v>3</v>
      </c>
      <c r="B81" s="46" t="s">
        <v>407</v>
      </c>
      <c r="C81" s="46" t="s">
        <v>29</v>
      </c>
      <c r="E81" s="46">
        <v>192</v>
      </c>
      <c r="F81" s="46">
        <v>193</v>
      </c>
      <c r="G81" s="46">
        <v>184</v>
      </c>
      <c r="H81" s="46">
        <v>186</v>
      </c>
      <c r="J81" s="47">
        <f t="shared" si="8"/>
        <v>755</v>
      </c>
      <c r="K81" s="47"/>
      <c r="L81" s="47"/>
      <c r="M81" s="49">
        <f t="shared" si="9"/>
        <v>754.99220000000003</v>
      </c>
      <c r="N81" s="46">
        <f t="shared" si="10"/>
        <v>4</v>
      </c>
      <c r="O81" s="50">
        <f t="shared" si="11"/>
        <v>755.20644399999992</v>
      </c>
      <c r="P81" s="46">
        <v>193</v>
      </c>
      <c r="Q81" s="46">
        <v>192</v>
      </c>
      <c r="R81" s="46">
        <v>186</v>
      </c>
      <c r="S81" s="46">
        <v>184</v>
      </c>
      <c r="X81" s="52"/>
      <c r="Y81" s="52"/>
    </row>
    <row r="82" spans="1:25">
      <c r="A82" s="46">
        <v>4</v>
      </c>
      <c r="B82" s="46" t="s">
        <v>124</v>
      </c>
      <c r="C82" s="46" t="s">
        <v>39</v>
      </c>
      <c r="D82" s="46">
        <v>176</v>
      </c>
      <c r="E82" s="46">
        <v>172</v>
      </c>
      <c r="F82" s="46">
        <v>185</v>
      </c>
      <c r="G82" s="46">
        <v>182</v>
      </c>
      <c r="I82" s="46">
        <v>193</v>
      </c>
      <c r="J82" s="47">
        <f t="shared" si="8"/>
        <v>736</v>
      </c>
      <c r="K82" s="47"/>
      <c r="L82" s="47"/>
      <c r="M82" s="49">
        <f t="shared" si="9"/>
        <v>735.99210000000005</v>
      </c>
      <c r="N82" s="46">
        <f t="shared" si="10"/>
        <v>5</v>
      </c>
      <c r="O82" s="50">
        <f t="shared" si="11"/>
        <v>736.20561320000002</v>
      </c>
      <c r="P82" s="46">
        <v>193</v>
      </c>
      <c r="Q82" s="46">
        <v>185</v>
      </c>
      <c r="R82" s="46">
        <v>182</v>
      </c>
      <c r="S82" s="46">
        <v>176</v>
      </c>
      <c r="T82" s="46">
        <v>172</v>
      </c>
      <c r="X82" s="52"/>
      <c r="Y82" s="52"/>
    </row>
    <row r="83" spans="1:25">
      <c r="A83" s="46">
        <v>5</v>
      </c>
      <c r="B83" s="46" t="s">
        <v>310</v>
      </c>
      <c r="C83" s="46" t="s">
        <v>83</v>
      </c>
      <c r="D83" s="46">
        <v>171</v>
      </c>
      <c r="F83" s="46">
        <v>178</v>
      </c>
      <c r="G83" s="46">
        <v>174</v>
      </c>
      <c r="H83" s="46">
        <v>183</v>
      </c>
      <c r="J83" s="47">
        <f t="shared" si="8"/>
        <v>706</v>
      </c>
      <c r="K83" s="47"/>
      <c r="L83" s="47"/>
      <c r="M83" s="49">
        <f t="shared" si="9"/>
        <v>705.99199999999996</v>
      </c>
      <c r="N83" s="46">
        <f t="shared" si="10"/>
        <v>4</v>
      </c>
      <c r="O83" s="50">
        <f t="shared" si="11"/>
        <v>706.19471099999998</v>
      </c>
      <c r="P83" s="46">
        <v>183</v>
      </c>
      <c r="Q83" s="46">
        <v>178</v>
      </c>
      <c r="R83" s="46">
        <v>174</v>
      </c>
      <c r="S83" s="46">
        <v>171</v>
      </c>
      <c r="X83" s="52"/>
      <c r="Y83" s="52"/>
    </row>
    <row r="84" spans="1:25">
      <c r="A84" s="46">
        <v>6</v>
      </c>
      <c r="B84" s="46" t="s">
        <v>143</v>
      </c>
      <c r="C84" s="46" t="s">
        <v>11</v>
      </c>
      <c r="D84" s="46">
        <v>162</v>
      </c>
      <c r="E84" s="46">
        <v>164</v>
      </c>
      <c r="F84" s="46">
        <v>174</v>
      </c>
      <c r="G84" s="46">
        <v>170</v>
      </c>
      <c r="H84" s="46">
        <v>170</v>
      </c>
      <c r="I84" s="46">
        <v>186</v>
      </c>
      <c r="J84" s="47">
        <f t="shared" si="8"/>
        <v>700</v>
      </c>
      <c r="K84" s="47"/>
      <c r="L84" s="47"/>
      <c r="M84" s="49">
        <f t="shared" si="9"/>
        <v>699.99189999999999</v>
      </c>
      <c r="N84" s="46">
        <f t="shared" si="10"/>
        <v>6</v>
      </c>
      <c r="O84" s="50">
        <f t="shared" si="11"/>
        <v>700.19718802000011</v>
      </c>
      <c r="P84" s="46">
        <v>186</v>
      </c>
      <c r="Q84" s="46">
        <v>174</v>
      </c>
      <c r="R84" s="46">
        <v>170</v>
      </c>
      <c r="S84" s="46">
        <v>170</v>
      </c>
      <c r="T84" s="46">
        <v>164</v>
      </c>
      <c r="U84" s="46">
        <v>162</v>
      </c>
      <c r="X84" s="52"/>
      <c r="Y84" s="52"/>
    </row>
    <row r="85" spans="1:25">
      <c r="A85" s="46">
        <v>7</v>
      </c>
      <c r="B85" s="46" t="s">
        <v>291</v>
      </c>
      <c r="C85" s="46" t="s">
        <v>39</v>
      </c>
      <c r="D85" s="46">
        <v>173</v>
      </c>
      <c r="E85" s="46">
        <v>181</v>
      </c>
      <c r="G85" s="46">
        <v>162</v>
      </c>
      <c r="H85" s="46">
        <v>182</v>
      </c>
      <c r="J85" s="47">
        <f t="shared" si="8"/>
        <v>698</v>
      </c>
      <c r="K85" s="47"/>
      <c r="L85" s="47"/>
      <c r="M85" s="49">
        <f t="shared" si="9"/>
        <v>697.99180000000001</v>
      </c>
      <c r="N85" s="46">
        <f t="shared" si="10"/>
        <v>4</v>
      </c>
      <c r="O85" s="50">
        <f t="shared" si="11"/>
        <v>698.19379200000003</v>
      </c>
      <c r="P85" s="46">
        <v>182</v>
      </c>
      <c r="Q85" s="46">
        <v>181</v>
      </c>
      <c r="R85" s="46">
        <v>173</v>
      </c>
      <c r="S85" s="46">
        <v>162</v>
      </c>
      <c r="X85" s="52"/>
      <c r="Y85" s="52"/>
    </row>
    <row r="86" spans="1:25">
      <c r="A86" s="46">
        <v>8</v>
      </c>
      <c r="B86" s="46" t="s">
        <v>353</v>
      </c>
      <c r="C86" s="46" t="s">
        <v>15</v>
      </c>
      <c r="D86" s="46">
        <v>166</v>
      </c>
      <c r="E86" s="46">
        <v>163</v>
      </c>
      <c r="F86" s="46">
        <v>165</v>
      </c>
      <c r="G86" s="46">
        <v>166</v>
      </c>
      <c r="H86" s="46">
        <v>174</v>
      </c>
      <c r="J86" s="47">
        <f t="shared" si="8"/>
        <v>671</v>
      </c>
      <c r="K86" s="47"/>
      <c r="L86" s="47"/>
      <c r="M86" s="49">
        <f t="shared" si="9"/>
        <v>670.99170000000004</v>
      </c>
      <c r="N86" s="46">
        <f t="shared" si="10"/>
        <v>5</v>
      </c>
      <c r="O86" s="50">
        <f t="shared" si="11"/>
        <v>671.18414130000008</v>
      </c>
      <c r="P86" s="46">
        <v>174</v>
      </c>
      <c r="Q86" s="46">
        <v>166</v>
      </c>
      <c r="R86" s="46">
        <v>166</v>
      </c>
      <c r="S86" s="46">
        <v>165</v>
      </c>
      <c r="T86" s="46">
        <v>163</v>
      </c>
      <c r="X86" s="52"/>
      <c r="Y86" s="52"/>
    </row>
    <row r="87" spans="1:25">
      <c r="A87" s="46">
        <v>9</v>
      </c>
      <c r="B87" s="46" t="s">
        <v>169</v>
      </c>
      <c r="C87" s="46" t="s">
        <v>19</v>
      </c>
      <c r="D87" s="46">
        <v>158</v>
      </c>
      <c r="F87" s="46">
        <v>168</v>
      </c>
      <c r="G87" s="46">
        <v>159</v>
      </c>
      <c r="H87" s="46">
        <v>166</v>
      </c>
      <c r="I87" s="46">
        <v>176</v>
      </c>
      <c r="J87" s="47">
        <f t="shared" si="8"/>
        <v>669</v>
      </c>
      <c r="K87" s="47"/>
      <c r="L87" s="47"/>
      <c r="M87" s="49">
        <f t="shared" si="9"/>
        <v>668.99159999999995</v>
      </c>
      <c r="N87" s="46">
        <f t="shared" si="10"/>
        <v>5</v>
      </c>
      <c r="O87" s="50">
        <f t="shared" si="11"/>
        <v>669.18623480000008</v>
      </c>
      <c r="P87" s="46">
        <v>176</v>
      </c>
      <c r="Q87" s="46">
        <v>168</v>
      </c>
      <c r="R87" s="46">
        <v>166</v>
      </c>
      <c r="S87" s="46">
        <v>159</v>
      </c>
      <c r="T87" s="46">
        <v>158</v>
      </c>
      <c r="X87" s="52"/>
      <c r="Y87" s="52"/>
    </row>
    <row r="88" spans="1:25">
      <c r="A88" s="46">
        <v>10</v>
      </c>
      <c r="B88" s="46" t="s">
        <v>155</v>
      </c>
      <c r="C88" s="46" t="s">
        <v>34</v>
      </c>
      <c r="D88" s="46">
        <v>153</v>
      </c>
      <c r="E88" s="46">
        <v>159</v>
      </c>
      <c r="G88" s="46">
        <v>160</v>
      </c>
      <c r="I88" s="46">
        <v>184</v>
      </c>
      <c r="J88" s="47">
        <f t="shared" si="8"/>
        <v>656</v>
      </c>
      <c r="K88" s="47"/>
      <c r="L88" s="47"/>
      <c r="M88" s="49">
        <f t="shared" si="9"/>
        <v>655.99149999999997</v>
      </c>
      <c r="N88" s="46">
        <f t="shared" si="10"/>
        <v>4</v>
      </c>
      <c r="O88" s="50">
        <f t="shared" si="11"/>
        <v>656.19324299999982</v>
      </c>
      <c r="P88" s="46">
        <v>184</v>
      </c>
      <c r="Q88" s="46">
        <v>160</v>
      </c>
      <c r="R88" s="46">
        <v>159</v>
      </c>
      <c r="S88" s="46">
        <v>153</v>
      </c>
      <c r="X88" s="52"/>
      <c r="Y88" s="52"/>
    </row>
    <row r="89" spans="1:25">
      <c r="A89" s="46">
        <v>11</v>
      </c>
      <c r="B89" s="46" t="s">
        <v>161</v>
      </c>
      <c r="C89" s="46" t="s">
        <v>83</v>
      </c>
      <c r="D89" s="46">
        <v>148</v>
      </c>
      <c r="E89" s="46">
        <v>152</v>
      </c>
      <c r="G89" s="46">
        <v>153</v>
      </c>
      <c r="H89" s="46">
        <v>169</v>
      </c>
      <c r="I89" s="46">
        <v>181</v>
      </c>
      <c r="J89" s="47">
        <f t="shared" si="8"/>
        <v>655</v>
      </c>
      <c r="K89" s="47"/>
      <c r="L89" s="47"/>
      <c r="M89" s="49">
        <f t="shared" si="9"/>
        <v>654.9914</v>
      </c>
      <c r="N89" s="46">
        <f t="shared" si="10"/>
        <v>5</v>
      </c>
      <c r="O89" s="50">
        <f t="shared" si="11"/>
        <v>655.19099679999999</v>
      </c>
      <c r="P89" s="46">
        <v>181</v>
      </c>
      <c r="Q89" s="46">
        <v>169</v>
      </c>
      <c r="R89" s="46">
        <v>153</v>
      </c>
      <c r="S89" s="46">
        <v>152</v>
      </c>
      <c r="T89" s="46">
        <v>148</v>
      </c>
      <c r="X89" s="52"/>
      <c r="Y89" s="52"/>
    </row>
    <row r="90" spans="1:25">
      <c r="A90" s="46">
        <v>12</v>
      </c>
      <c r="B90" s="46" t="s">
        <v>181</v>
      </c>
      <c r="C90" s="46" t="s">
        <v>34</v>
      </c>
      <c r="F90" s="46">
        <v>144</v>
      </c>
      <c r="G90" s="46">
        <v>146</v>
      </c>
      <c r="H90" s="46">
        <v>156</v>
      </c>
      <c r="I90" s="46">
        <v>170</v>
      </c>
      <c r="J90" s="47">
        <f t="shared" si="8"/>
        <v>616</v>
      </c>
      <c r="K90" s="47"/>
      <c r="L90" s="47"/>
      <c r="M90" s="49">
        <f t="shared" si="9"/>
        <v>615.99130000000002</v>
      </c>
      <c r="N90" s="46">
        <f t="shared" si="10"/>
        <v>4</v>
      </c>
      <c r="O90" s="50">
        <f t="shared" si="11"/>
        <v>616.17850399999986</v>
      </c>
      <c r="P90" s="46">
        <v>170</v>
      </c>
      <c r="Q90" s="46">
        <v>156</v>
      </c>
      <c r="R90" s="46">
        <v>146</v>
      </c>
      <c r="S90" s="46">
        <v>144</v>
      </c>
      <c r="X90" s="52"/>
      <c r="Y90" s="52"/>
    </row>
    <row r="91" spans="1:25">
      <c r="A91" s="46">
        <v>13</v>
      </c>
      <c r="B91" s="46" t="s">
        <v>199</v>
      </c>
      <c r="C91" s="46" t="s">
        <v>34</v>
      </c>
      <c r="D91" s="46">
        <v>142</v>
      </c>
      <c r="E91" s="46">
        <v>138</v>
      </c>
      <c r="F91" s="46">
        <v>138</v>
      </c>
      <c r="G91" s="46">
        <v>132</v>
      </c>
      <c r="H91" s="46">
        <v>154</v>
      </c>
      <c r="I91" s="46">
        <v>162</v>
      </c>
      <c r="J91" s="47">
        <f t="shared" si="8"/>
        <v>596</v>
      </c>
      <c r="K91" s="47"/>
      <c r="L91" s="47"/>
      <c r="M91" s="49">
        <f t="shared" si="9"/>
        <v>595.99120000000005</v>
      </c>
      <c r="N91" s="46">
        <f t="shared" si="10"/>
        <v>6</v>
      </c>
      <c r="O91" s="50">
        <f t="shared" si="11"/>
        <v>596.17017312000019</v>
      </c>
      <c r="P91" s="46">
        <v>162</v>
      </c>
      <c r="Q91" s="46">
        <v>154</v>
      </c>
      <c r="R91" s="46">
        <v>142</v>
      </c>
      <c r="S91" s="46">
        <v>138</v>
      </c>
      <c r="T91" s="46">
        <v>138</v>
      </c>
      <c r="U91" s="46">
        <v>132</v>
      </c>
      <c r="X91" s="52"/>
      <c r="Y91" s="52"/>
    </row>
    <row r="92" spans="1:25">
      <c r="A92" s="46">
        <v>14</v>
      </c>
      <c r="B92" s="46" t="s">
        <v>206</v>
      </c>
      <c r="C92" s="46" t="s">
        <v>11</v>
      </c>
      <c r="D92" s="46">
        <v>124</v>
      </c>
      <c r="E92" s="46">
        <v>113</v>
      </c>
      <c r="F92" s="46">
        <v>129</v>
      </c>
      <c r="G92" s="46">
        <v>118</v>
      </c>
      <c r="H92" s="46">
        <v>138</v>
      </c>
      <c r="I92" s="46">
        <v>157</v>
      </c>
      <c r="J92" s="47">
        <f t="shared" si="8"/>
        <v>548</v>
      </c>
      <c r="K92" s="47"/>
      <c r="L92" s="47"/>
      <c r="M92" s="49">
        <f t="shared" si="9"/>
        <v>547.99109999999996</v>
      </c>
      <c r="N92" s="46">
        <f t="shared" si="10"/>
        <v>6</v>
      </c>
      <c r="O92" s="50">
        <f t="shared" si="11"/>
        <v>548.16332693000004</v>
      </c>
      <c r="P92" s="46">
        <v>157</v>
      </c>
      <c r="Q92" s="46">
        <v>138</v>
      </c>
      <c r="R92" s="46">
        <v>129</v>
      </c>
      <c r="S92" s="46">
        <v>124</v>
      </c>
      <c r="T92" s="46">
        <v>118</v>
      </c>
      <c r="U92" s="46">
        <v>113</v>
      </c>
      <c r="X92" s="52"/>
      <c r="Y92" s="52"/>
    </row>
    <row r="93" spans="1:25">
      <c r="A93" s="46">
        <v>15</v>
      </c>
      <c r="B93" s="46" t="s">
        <v>226</v>
      </c>
      <c r="C93" s="46" t="s">
        <v>39</v>
      </c>
      <c r="D93" s="46">
        <v>114</v>
      </c>
      <c r="E93" s="46">
        <v>98</v>
      </c>
      <c r="F93" s="46">
        <v>119</v>
      </c>
      <c r="G93" s="46">
        <v>110</v>
      </c>
      <c r="I93" s="46">
        <v>146</v>
      </c>
      <c r="J93" s="47">
        <f t="shared" si="8"/>
        <v>489</v>
      </c>
      <c r="K93" s="47"/>
      <c r="L93" s="47"/>
      <c r="M93" s="49">
        <f t="shared" si="9"/>
        <v>488.99099999999999</v>
      </c>
      <c r="N93" s="46">
        <f t="shared" si="10"/>
        <v>5</v>
      </c>
      <c r="O93" s="50">
        <f t="shared" si="11"/>
        <v>489.15015980000004</v>
      </c>
      <c r="P93" s="46">
        <v>146</v>
      </c>
      <c r="Q93" s="46">
        <v>119</v>
      </c>
      <c r="R93" s="46">
        <v>114</v>
      </c>
      <c r="S93" s="46">
        <v>110</v>
      </c>
      <c r="T93" s="46">
        <v>98</v>
      </c>
      <c r="X93" s="52"/>
      <c r="Y93" s="52"/>
    </row>
    <row r="94" spans="1:25">
      <c r="A94" s="46">
        <v>16</v>
      </c>
      <c r="B94" s="46" t="s">
        <v>331</v>
      </c>
      <c r="C94" s="46" t="s">
        <v>19</v>
      </c>
      <c r="D94" s="46">
        <v>154</v>
      </c>
      <c r="E94" s="46">
        <v>153</v>
      </c>
      <c r="H94" s="46">
        <v>160</v>
      </c>
      <c r="J94" s="47">
        <f t="shared" si="8"/>
        <v>467</v>
      </c>
      <c r="K94" s="47"/>
      <c r="L94" s="47"/>
      <c r="M94" s="49">
        <f t="shared" si="9"/>
        <v>466.99090000000001</v>
      </c>
      <c r="N94" s="46">
        <f t="shared" si="10"/>
        <v>3</v>
      </c>
      <c r="O94" s="50">
        <f t="shared" si="11"/>
        <v>467.16783000000004</v>
      </c>
      <c r="P94" s="46">
        <v>160</v>
      </c>
      <c r="Q94" s="46">
        <v>154</v>
      </c>
      <c r="R94" s="46">
        <v>153</v>
      </c>
      <c r="X94" s="52"/>
      <c r="Y94" s="52"/>
    </row>
    <row r="95" spans="1:25">
      <c r="A95" s="46">
        <v>17</v>
      </c>
      <c r="B95" s="46" t="s">
        <v>626</v>
      </c>
      <c r="C95" s="46" t="s">
        <v>11</v>
      </c>
      <c r="D95" s="46">
        <v>133</v>
      </c>
      <c r="F95" s="46">
        <v>157</v>
      </c>
      <c r="G95" s="46">
        <v>169</v>
      </c>
      <c r="J95" s="47">
        <f t="shared" si="8"/>
        <v>459</v>
      </c>
      <c r="K95" s="47"/>
      <c r="L95" s="47"/>
      <c r="M95" s="49">
        <f t="shared" si="9"/>
        <v>458.99079999999998</v>
      </c>
      <c r="N95" s="46">
        <f t="shared" si="10"/>
        <v>3</v>
      </c>
      <c r="O95" s="50">
        <f t="shared" si="11"/>
        <v>459.17682999999994</v>
      </c>
      <c r="P95" s="46">
        <v>169</v>
      </c>
      <c r="Q95" s="46">
        <v>157</v>
      </c>
      <c r="R95" s="46">
        <v>133</v>
      </c>
      <c r="X95" s="52"/>
      <c r="Y95" s="52"/>
    </row>
    <row r="96" spans="1:25">
      <c r="A96" s="46">
        <v>18</v>
      </c>
      <c r="B96" s="46" t="s">
        <v>209</v>
      </c>
      <c r="C96" s="46" t="s">
        <v>34</v>
      </c>
      <c r="F96" s="46">
        <v>150</v>
      </c>
      <c r="H96" s="46">
        <v>149</v>
      </c>
      <c r="I96" s="46">
        <v>154</v>
      </c>
      <c r="J96" s="47">
        <f t="shared" si="8"/>
        <v>453</v>
      </c>
      <c r="K96" s="47"/>
      <c r="L96" s="47"/>
      <c r="M96" s="49">
        <f t="shared" si="9"/>
        <v>452.9907</v>
      </c>
      <c r="N96" s="46">
        <f t="shared" si="10"/>
        <v>3</v>
      </c>
      <c r="O96" s="50">
        <f t="shared" si="11"/>
        <v>453.16118999999998</v>
      </c>
      <c r="P96" s="46">
        <v>154</v>
      </c>
      <c r="Q96" s="46">
        <v>150</v>
      </c>
      <c r="R96" s="46">
        <v>149</v>
      </c>
      <c r="X96" s="52"/>
      <c r="Y96" s="52"/>
    </row>
    <row r="97" spans="1:25">
      <c r="A97" s="46">
        <v>19</v>
      </c>
      <c r="B97" s="46" t="s">
        <v>336</v>
      </c>
      <c r="C97" s="46" t="s">
        <v>19</v>
      </c>
      <c r="D97" s="46">
        <v>198</v>
      </c>
      <c r="G97" s="46">
        <v>197</v>
      </c>
      <c r="J97" s="47">
        <f t="shared" si="8"/>
        <v>395</v>
      </c>
      <c r="K97" s="47"/>
      <c r="L97" s="47"/>
      <c r="M97" s="49">
        <f t="shared" si="9"/>
        <v>394.99059999999997</v>
      </c>
      <c r="N97" s="46">
        <f t="shared" si="10"/>
        <v>2</v>
      </c>
      <c r="O97" s="50">
        <f t="shared" si="11"/>
        <v>395.20829999999995</v>
      </c>
      <c r="P97" s="46">
        <v>198</v>
      </c>
      <c r="Q97" s="46">
        <v>197</v>
      </c>
      <c r="X97" s="52"/>
      <c r="Y97" s="52"/>
    </row>
    <row r="98" spans="1:25">
      <c r="A98" s="46">
        <v>20</v>
      </c>
      <c r="B98" s="46" t="s">
        <v>338</v>
      </c>
      <c r="C98" s="46" t="s">
        <v>19</v>
      </c>
      <c r="D98" s="46">
        <v>188</v>
      </c>
      <c r="E98" s="46">
        <v>188</v>
      </c>
      <c r="J98" s="47">
        <f t="shared" si="8"/>
        <v>376</v>
      </c>
      <c r="K98" s="47"/>
      <c r="L98" s="47"/>
      <c r="M98" s="49">
        <f t="shared" si="9"/>
        <v>375.9905</v>
      </c>
      <c r="N98" s="46">
        <f t="shared" si="10"/>
        <v>2</v>
      </c>
      <c r="O98" s="50">
        <f t="shared" si="11"/>
        <v>376.19729999999998</v>
      </c>
      <c r="P98" s="46">
        <v>188</v>
      </c>
      <c r="Q98" s="46">
        <v>188</v>
      </c>
      <c r="X98" s="52"/>
      <c r="Y98" s="52"/>
    </row>
    <row r="99" spans="1:25">
      <c r="A99" s="46">
        <v>21</v>
      </c>
      <c r="B99" s="46" t="s">
        <v>228</v>
      </c>
      <c r="C99" s="46" t="s">
        <v>34</v>
      </c>
      <c r="E99" s="46">
        <v>107</v>
      </c>
      <c r="F99" s="46">
        <v>121</v>
      </c>
      <c r="I99" s="46">
        <v>145</v>
      </c>
      <c r="J99" s="47">
        <f t="shared" si="8"/>
        <v>373</v>
      </c>
      <c r="K99" s="47"/>
      <c r="L99" s="47"/>
      <c r="M99" s="49">
        <f t="shared" si="9"/>
        <v>372.99040000000002</v>
      </c>
      <c r="N99" s="46">
        <f t="shared" si="10"/>
        <v>3</v>
      </c>
      <c r="O99" s="50">
        <f t="shared" si="11"/>
        <v>373.14857000000001</v>
      </c>
      <c r="P99" s="46">
        <v>145</v>
      </c>
      <c r="Q99" s="46">
        <v>121</v>
      </c>
      <c r="R99" s="46">
        <v>107</v>
      </c>
      <c r="X99" s="52"/>
      <c r="Y99" s="52"/>
    </row>
    <row r="100" spans="1:25">
      <c r="A100" s="46">
        <v>22</v>
      </c>
      <c r="B100" s="46" t="s">
        <v>342</v>
      </c>
      <c r="C100" s="46" t="s">
        <v>19</v>
      </c>
      <c r="D100" s="46">
        <v>169</v>
      </c>
      <c r="E100" s="46">
        <v>170</v>
      </c>
      <c r="J100" s="47">
        <f t="shared" si="8"/>
        <v>339</v>
      </c>
      <c r="K100" s="47"/>
      <c r="L100" s="47"/>
      <c r="M100" s="49">
        <f t="shared" si="9"/>
        <v>338.99029999999999</v>
      </c>
      <c r="N100" s="46">
        <f t="shared" si="10"/>
        <v>2</v>
      </c>
      <c r="O100" s="50">
        <f t="shared" si="11"/>
        <v>339.17720000000003</v>
      </c>
      <c r="P100" s="46">
        <v>170</v>
      </c>
      <c r="Q100" s="46">
        <v>169</v>
      </c>
      <c r="X100" s="52"/>
      <c r="Y100" s="52"/>
    </row>
    <row r="101" spans="1:25">
      <c r="A101" s="46">
        <v>23</v>
      </c>
      <c r="B101" s="46" t="s">
        <v>627</v>
      </c>
      <c r="C101" s="46" t="s">
        <v>34</v>
      </c>
      <c r="F101" s="46">
        <v>158</v>
      </c>
      <c r="G101" s="46">
        <v>158</v>
      </c>
      <c r="J101" s="47">
        <f t="shared" si="8"/>
        <v>316</v>
      </c>
      <c r="K101" s="47"/>
      <c r="L101" s="47"/>
      <c r="M101" s="49">
        <f t="shared" si="9"/>
        <v>315.99020000000002</v>
      </c>
      <c r="N101" s="46">
        <f t="shared" si="10"/>
        <v>2</v>
      </c>
      <c r="O101" s="50">
        <f t="shared" si="11"/>
        <v>316.16400000000004</v>
      </c>
      <c r="P101" s="46">
        <v>158</v>
      </c>
      <c r="Q101" s="46">
        <v>158</v>
      </c>
      <c r="X101" s="52"/>
      <c r="Y101" s="52"/>
    </row>
    <row r="102" spans="1:25">
      <c r="A102" s="46">
        <v>24</v>
      </c>
      <c r="B102" s="46" t="s">
        <v>343</v>
      </c>
      <c r="C102" s="46" t="s">
        <v>19</v>
      </c>
      <c r="E102" s="46">
        <v>112</v>
      </c>
      <c r="F102" s="46">
        <v>133</v>
      </c>
      <c r="J102" s="47">
        <f t="shared" si="8"/>
        <v>245</v>
      </c>
      <c r="K102" s="47"/>
      <c r="L102" s="47"/>
      <c r="M102" s="49">
        <f t="shared" si="9"/>
        <v>244.99010000000001</v>
      </c>
      <c r="N102" s="46">
        <f t="shared" si="10"/>
        <v>2</v>
      </c>
      <c r="O102" s="50">
        <f t="shared" si="11"/>
        <v>245.13430000000002</v>
      </c>
      <c r="P102" s="46">
        <v>133</v>
      </c>
      <c r="Q102" s="46">
        <v>112</v>
      </c>
      <c r="X102" s="52"/>
      <c r="Y102" s="52"/>
    </row>
    <row r="103" spans="1:25">
      <c r="A103" s="46">
        <v>25</v>
      </c>
      <c r="B103" s="46" t="s">
        <v>628</v>
      </c>
      <c r="C103" s="46" t="s">
        <v>481</v>
      </c>
      <c r="E103" s="46">
        <v>99</v>
      </c>
      <c r="H103" s="46">
        <v>129</v>
      </c>
      <c r="J103" s="47">
        <f t="shared" si="8"/>
        <v>228</v>
      </c>
      <c r="K103" s="47"/>
      <c r="L103" s="47"/>
      <c r="M103" s="49">
        <f t="shared" si="9"/>
        <v>227.99</v>
      </c>
      <c r="N103" s="46">
        <f t="shared" si="10"/>
        <v>2</v>
      </c>
      <c r="O103" s="50">
        <f t="shared" si="11"/>
        <v>228.12889999999999</v>
      </c>
      <c r="P103" s="46">
        <v>129</v>
      </c>
      <c r="Q103" s="46">
        <v>99</v>
      </c>
      <c r="X103" s="52"/>
      <c r="Y103" s="52"/>
    </row>
    <row r="104" spans="1:25">
      <c r="A104" s="46">
        <v>26</v>
      </c>
      <c r="B104" s="46" t="s">
        <v>629</v>
      </c>
      <c r="C104" s="46" t="s">
        <v>83</v>
      </c>
      <c r="F104" s="46">
        <v>192</v>
      </c>
      <c r="J104" s="47">
        <f t="shared" si="8"/>
        <v>192</v>
      </c>
      <c r="K104" s="47"/>
      <c r="L104" s="47"/>
      <c r="M104" s="49">
        <f t="shared" si="9"/>
        <v>191.98990000000001</v>
      </c>
      <c r="N104" s="46">
        <f t="shared" si="10"/>
        <v>1</v>
      </c>
      <c r="O104" s="50">
        <f t="shared" si="11"/>
        <v>192.18190000000001</v>
      </c>
      <c r="P104" s="46">
        <v>192</v>
      </c>
      <c r="X104" s="52"/>
      <c r="Y104" s="52"/>
    </row>
    <row r="105" spans="1:25">
      <c r="A105" s="46">
        <v>27</v>
      </c>
      <c r="B105" s="46" t="s">
        <v>630</v>
      </c>
      <c r="C105" s="46" t="s">
        <v>19</v>
      </c>
      <c r="G105" s="46">
        <v>188</v>
      </c>
      <c r="J105" s="47">
        <f t="shared" si="8"/>
        <v>188</v>
      </c>
      <c r="K105" s="47"/>
      <c r="L105" s="47"/>
      <c r="M105" s="49">
        <f t="shared" si="9"/>
        <v>187.9898</v>
      </c>
      <c r="N105" s="46">
        <f t="shared" si="10"/>
        <v>1</v>
      </c>
      <c r="O105" s="50">
        <f t="shared" si="11"/>
        <v>188.17779999999999</v>
      </c>
      <c r="P105" s="46">
        <v>188</v>
      </c>
      <c r="X105" s="52"/>
      <c r="Y105" s="52"/>
    </row>
    <row r="106" spans="1:25">
      <c r="A106" s="46">
        <v>28</v>
      </c>
      <c r="B106" s="46" t="s">
        <v>163</v>
      </c>
      <c r="C106" s="46" t="s">
        <v>123</v>
      </c>
      <c r="I106" s="46">
        <v>179</v>
      </c>
      <c r="J106" s="47">
        <f t="shared" si="8"/>
        <v>179</v>
      </c>
      <c r="K106" s="47"/>
      <c r="L106" s="47"/>
      <c r="M106" s="49">
        <f t="shared" si="9"/>
        <v>178.9897</v>
      </c>
      <c r="N106" s="46">
        <f t="shared" si="10"/>
        <v>1</v>
      </c>
      <c r="O106" s="50">
        <f t="shared" si="11"/>
        <v>179.1687</v>
      </c>
      <c r="P106" s="46">
        <v>179</v>
      </c>
      <c r="X106" s="52"/>
      <c r="Y106" s="52"/>
    </row>
    <row r="107" spans="1:25">
      <c r="A107" s="46">
        <v>29</v>
      </c>
      <c r="B107" s="46" t="s">
        <v>178</v>
      </c>
      <c r="C107" s="46" t="s">
        <v>22</v>
      </c>
      <c r="I107" s="46">
        <v>173</v>
      </c>
      <c r="J107" s="47">
        <f t="shared" si="8"/>
        <v>173</v>
      </c>
      <c r="K107" s="47"/>
      <c r="L107" s="47"/>
      <c r="M107" s="49">
        <f t="shared" si="9"/>
        <v>172.9896</v>
      </c>
      <c r="N107" s="46">
        <f t="shared" si="10"/>
        <v>1</v>
      </c>
      <c r="O107" s="50">
        <f t="shared" si="11"/>
        <v>173.1626</v>
      </c>
      <c r="P107" s="46">
        <v>173</v>
      </c>
      <c r="X107" s="52"/>
      <c r="Y107" s="52"/>
    </row>
    <row r="108" spans="1:25">
      <c r="A108" s="46">
        <v>30</v>
      </c>
      <c r="B108" s="46" t="s">
        <v>631</v>
      </c>
      <c r="C108" s="46" t="s">
        <v>34</v>
      </c>
      <c r="G108" s="46">
        <v>167</v>
      </c>
      <c r="J108" s="47">
        <f t="shared" si="8"/>
        <v>167</v>
      </c>
      <c r="K108" s="47"/>
      <c r="L108" s="47"/>
      <c r="M108" s="49">
        <f t="shared" si="9"/>
        <v>166.98949999999999</v>
      </c>
      <c r="N108" s="46">
        <f t="shared" si="10"/>
        <v>1</v>
      </c>
      <c r="O108" s="50">
        <f t="shared" si="11"/>
        <v>167.15649999999999</v>
      </c>
      <c r="P108" s="46">
        <v>167</v>
      </c>
      <c r="X108" s="52"/>
      <c r="Y108" s="52"/>
    </row>
    <row r="109" spans="1:25">
      <c r="A109" s="46">
        <v>31</v>
      </c>
      <c r="B109" s="46" t="s">
        <v>632</v>
      </c>
      <c r="C109" s="46" t="s">
        <v>36</v>
      </c>
      <c r="E109" s="46">
        <v>166</v>
      </c>
      <c r="J109" s="47">
        <f t="shared" si="8"/>
        <v>166</v>
      </c>
      <c r="K109" s="47"/>
      <c r="L109" s="47"/>
      <c r="M109" s="49">
        <f t="shared" si="9"/>
        <v>165.98939999999999</v>
      </c>
      <c r="N109" s="46">
        <f t="shared" si="10"/>
        <v>1</v>
      </c>
      <c r="O109" s="50">
        <f t="shared" si="11"/>
        <v>166.15539999999999</v>
      </c>
      <c r="P109" s="46">
        <v>166</v>
      </c>
      <c r="X109" s="52"/>
      <c r="Y109" s="52"/>
    </row>
    <row r="110" spans="1:25">
      <c r="A110" s="46">
        <v>32</v>
      </c>
      <c r="B110" s="46" t="s">
        <v>385</v>
      </c>
      <c r="C110" s="46" t="s">
        <v>11</v>
      </c>
      <c r="F110" s="46">
        <v>161</v>
      </c>
      <c r="J110" s="47">
        <f t="shared" si="8"/>
        <v>161</v>
      </c>
      <c r="K110" s="47"/>
      <c r="L110" s="47"/>
      <c r="M110" s="49">
        <f t="shared" si="9"/>
        <v>160.98929999999999</v>
      </c>
      <c r="N110" s="46">
        <f t="shared" si="10"/>
        <v>1</v>
      </c>
      <c r="O110" s="50">
        <f t="shared" si="11"/>
        <v>161.15029999999999</v>
      </c>
      <c r="P110" s="46">
        <v>161</v>
      </c>
      <c r="X110" s="52"/>
      <c r="Y110" s="52"/>
    </row>
    <row r="111" spans="1:25">
      <c r="A111" s="46">
        <v>33</v>
      </c>
      <c r="B111" s="48" t="s">
        <v>245</v>
      </c>
      <c r="C111" s="46" t="s">
        <v>22</v>
      </c>
      <c r="F111" s="46">
        <v>160</v>
      </c>
      <c r="J111" s="47">
        <f t="shared" si="8"/>
        <v>160</v>
      </c>
      <c r="K111" s="47"/>
      <c r="L111" s="47"/>
      <c r="M111" s="49">
        <f t="shared" si="9"/>
        <v>159.98920000000001</v>
      </c>
      <c r="N111" s="46">
        <f t="shared" si="10"/>
        <v>1</v>
      </c>
      <c r="O111" s="50">
        <f t="shared" si="11"/>
        <v>160.14920000000001</v>
      </c>
      <c r="P111" s="46">
        <v>160</v>
      </c>
      <c r="X111" s="52"/>
      <c r="Y111" s="52"/>
    </row>
    <row r="112" spans="1:25">
      <c r="A112" s="46">
        <v>34</v>
      </c>
      <c r="B112" s="46" t="s">
        <v>633</v>
      </c>
      <c r="C112" s="46" t="s">
        <v>22</v>
      </c>
      <c r="F112" s="46">
        <v>155</v>
      </c>
      <c r="J112" s="47">
        <f t="shared" si="8"/>
        <v>155</v>
      </c>
      <c r="K112" s="47"/>
      <c r="L112" s="47"/>
      <c r="M112" s="49">
        <f t="shared" si="9"/>
        <v>154.98910000000001</v>
      </c>
      <c r="N112" s="46">
        <f t="shared" si="10"/>
        <v>1</v>
      </c>
      <c r="O112" s="50">
        <f t="shared" si="11"/>
        <v>155.14410000000001</v>
      </c>
      <c r="P112" s="46">
        <v>155</v>
      </c>
      <c r="X112" s="52"/>
      <c r="Y112" s="52"/>
    </row>
    <row r="113" spans="1:25">
      <c r="A113" s="46">
        <v>35</v>
      </c>
      <c r="B113" s="46" t="s">
        <v>208</v>
      </c>
      <c r="C113" s="46" t="s">
        <v>11</v>
      </c>
      <c r="I113" s="46">
        <v>155</v>
      </c>
      <c r="J113" s="47">
        <f t="shared" si="8"/>
        <v>155</v>
      </c>
      <c r="K113" s="47"/>
      <c r="L113" s="47"/>
      <c r="M113" s="49">
        <f t="shared" si="9"/>
        <v>154.989</v>
      </c>
      <c r="N113" s="46">
        <f t="shared" si="10"/>
        <v>1</v>
      </c>
      <c r="O113" s="50">
        <f t="shared" si="11"/>
        <v>155.14400000000001</v>
      </c>
      <c r="P113" s="46">
        <v>155</v>
      </c>
      <c r="X113" s="52"/>
      <c r="Y113" s="52"/>
    </row>
    <row r="114" spans="1:25">
      <c r="A114" s="46">
        <v>36</v>
      </c>
      <c r="B114" s="48" t="s">
        <v>634</v>
      </c>
      <c r="C114" s="46" t="s">
        <v>22</v>
      </c>
      <c r="H114" s="46">
        <v>140</v>
      </c>
      <c r="J114" s="47">
        <f t="shared" si="8"/>
        <v>140</v>
      </c>
      <c r="K114" s="47"/>
      <c r="L114" s="47"/>
      <c r="M114" s="49">
        <f t="shared" si="9"/>
        <v>139.9889</v>
      </c>
      <c r="N114" s="46">
        <f t="shared" si="10"/>
        <v>1</v>
      </c>
      <c r="O114" s="50">
        <f t="shared" si="11"/>
        <v>140.12889999999999</v>
      </c>
      <c r="P114" s="46">
        <v>140</v>
      </c>
      <c r="X114" s="52"/>
      <c r="Y114" s="52"/>
    </row>
    <row r="115" spans="1:25">
      <c r="A115" s="46">
        <v>37</v>
      </c>
      <c r="B115" s="46" t="s">
        <v>635</v>
      </c>
      <c r="C115" s="46" t="s">
        <v>34</v>
      </c>
      <c r="H115" s="46">
        <v>135</v>
      </c>
      <c r="J115" s="47">
        <f t="shared" si="8"/>
        <v>135</v>
      </c>
      <c r="K115" s="47"/>
      <c r="L115" s="47"/>
      <c r="M115" s="49">
        <f t="shared" si="9"/>
        <v>134.9888</v>
      </c>
      <c r="N115" s="46">
        <f t="shared" si="10"/>
        <v>1</v>
      </c>
      <c r="O115" s="50">
        <f t="shared" si="11"/>
        <v>135.12379999999999</v>
      </c>
      <c r="P115" s="46">
        <v>135</v>
      </c>
      <c r="X115" s="52"/>
      <c r="Y115" s="52"/>
    </row>
    <row r="116" spans="1:25">
      <c r="A116" s="46">
        <v>38</v>
      </c>
      <c r="B116" s="46" t="s">
        <v>636</v>
      </c>
      <c r="C116" s="46" t="s">
        <v>36</v>
      </c>
      <c r="E116" s="46">
        <v>131</v>
      </c>
      <c r="J116" s="47">
        <f t="shared" si="8"/>
        <v>131</v>
      </c>
      <c r="K116" s="47"/>
      <c r="L116" s="47"/>
      <c r="M116" s="49">
        <f t="shared" si="9"/>
        <v>130.98869999999999</v>
      </c>
      <c r="N116" s="46">
        <f t="shared" si="10"/>
        <v>1</v>
      </c>
      <c r="O116" s="50">
        <f t="shared" si="11"/>
        <v>131.11969999999999</v>
      </c>
      <c r="P116" s="46">
        <v>131</v>
      </c>
      <c r="X116" s="52"/>
      <c r="Y116" s="52"/>
    </row>
    <row r="117" spans="1:25">
      <c r="A117" s="46">
        <v>39</v>
      </c>
      <c r="B117" s="46" t="s">
        <v>625</v>
      </c>
      <c r="C117" s="46" t="s">
        <v>36</v>
      </c>
      <c r="G117" s="46">
        <v>127</v>
      </c>
      <c r="J117" s="47">
        <f t="shared" si="8"/>
        <v>127</v>
      </c>
      <c r="K117" s="47"/>
      <c r="L117" s="47"/>
      <c r="M117" s="49">
        <f t="shared" si="9"/>
        <v>126.98860000000001</v>
      </c>
      <c r="N117" s="46">
        <f t="shared" si="10"/>
        <v>1</v>
      </c>
      <c r="O117" s="50">
        <f t="shared" si="11"/>
        <v>127.1156</v>
      </c>
      <c r="P117" s="46">
        <v>127</v>
      </c>
      <c r="X117" s="52"/>
      <c r="Y117" s="52"/>
    </row>
    <row r="118" spans="1:25">
      <c r="A118" s="46">
        <v>40</v>
      </c>
      <c r="B118" s="46" t="s">
        <v>637</v>
      </c>
      <c r="C118" s="46" t="s">
        <v>15</v>
      </c>
      <c r="D118" s="46">
        <v>119</v>
      </c>
      <c r="J118" s="47">
        <f t="shared" si="8"/>
        <v>119</v>
      </c>
      <c r="K118" s="47"/>
      <c r="L118" s="47"/>
      <c r="M118" s="49">
        <f t="shared" si="9"/>
        <v>118.9885</v>
      </c>
      <c r="N118" s="46">
        <f t="shared" si="10"/>
        <v>1</v>
      </c>
      <c r="O118" s="50">
        <f t="shared" si="11"/>
        <v>119.1075</v>
      </c>
      <c r="P118" s="46">
        <v>119</v>
      </c>
      <c r="X118" s="52"/>
      <c r="Y118" s="52"/>
    </row>
    <row r="119" spans="1:25">
      <c r="A119" s="46">
        <v>41</v>
      </c>
      <c r="B119" s="46" t="s">
        <v>638</v>
      </c>
      <c r="C119" s="46" t="s">
        <v>36</v>
      </c>
      <c r="D119" s="46">
        <v>113</v>
      </c>
      <c r="J119" s="47">
        <f t="shared" si="8"/>
        <v>113</v>
      </c>
      <c r="K119" s="47"/>
      <c r="L119" s="47"/>
      <c r="M119" s="49">
        <f t="shared" si="9"/>
        <v>112.9884</v>
      </c>
      <c r="N119" s="46">
        <f t="shared" si="10"/>
        <v>1</v>
      </c>
      <c r="O119" s="50">
        <f t="shared" si="11"/>
        <v>113.1014</v>
      </c>
      <c r="P119" s="46">
        <v>113</v>
      </c>
      <c r="X119" s="52"/>
      <c r="Y119" s="52"/>
    </row>
    <row r="120" spans="1:25" ht="3" customHeight="1">
      <c r="B120" s="56"/>
      <c r="C120" s="57"/>
      <c r="D120" s="61"/>
      <c r="E120" s="61"/>
      <c r="F120" s="56"/>
      <c r="G120" s="56"/>
      <c r="H120" s="56"/>
      <c r="I120" s="56"/>
      <c r="J120" s="56"/>
      <c r="K120" s="56"/>
      <c r="L120" s="57"/>
      <c r="M120" s="49"/>
      <c r="P120" s="47"/>
      <c r="Q120" s="62"/>
      <c r="X120" s="52"/>
      <c r="Y120" s="52"/>
    </row>
    <row r="121" spans="1:25">
      <c r="B121" s="56"/>
      <c r="C121" s="57"/>
      <c r="D121" s="61"/>
      <c r="E121" s="61"/>
      <c r="F121" s="56"/>
      <c r="G121" s="56"/>
      <c r="H121" s="56"/>
      <c r="I121" s="56"/>
      <c r="J121" s="56"/>
      <c r="K121" s="56"/>
      <c r="L121" s="57"/>
      <c r="M121" s="49"/>
      <c r="P121" s="47"/>
      <c r="Q121" s="62"/>
      <c r="X121" s="52"/>
      <c r="Y121" s="52"/>
    </row>
    <row r="122" spans="1:25" ht="15">
      <c r="A122" s="63"/>
      <c r="B122" s="64" t="s">
        <v>52</v>
      </c>
      <c r="C122" s="65"/>
      <c r="D122" s="65"/>
      <c r="E122" s="65"/>
      <c r="F122" s="65"/>
      <c r="G122" s="65"/>
      <c r="H122" s="65"/>
      <c r="I122" s="65"/>
      <c r="J122" s="65"/>
      <c r="K122" s="65"/>
      <c r="L122" s="57"/>
      <c r="M122" s="49"/>
      <c r="P122" s="47"/>
      <c r="Q122" s="66"/>
      <c r="R122" s="52"/>
      <c r="S122" s="52"/>
      <c r="T122" s="52"/>
      <c r="U122" s="52"/>
      <c r="X122" s="52"/>
      <c r="Y122" s="52"/>
    </row>
    <row r="123" spans="1:25">
      <c r="A123" s="46">
        <v>1</v>
      </c>
      <c r="B123" s="46" t="s">
        <v>51</v>
      </c>
      <c r="C123" s="46" t="s">
        <v>19</v>
      </c>
      <c r="F123" s="46">
        <v>199</v>
      </c>
      <c r="G123" s="46">
        <v>199</v>
      </c>
      <c r="H123" s="46">
        <v>199</v>
      </c>
      <c r="I123" s="46">
        <v>199</v>
      </c>
      <c r="J123" s="47">
        <f t="shared" ref="J123:J168" si="12">IFERROR(LARGE(D123:I123,1),0)+IF($C$2&gt;=2,IFERROR(LARGE(D123:I123,2),0),0)+IF($C$2&gt;=3,IFERROR(LARGE(D123:I123,3),0),0)+IF($C$2&gt;=4,IFERROR(LARGE(D123:I123,4),0),0)+IF($C$2&gt;=5,IFERROR(LARGE(D123:I123,5),0),0)+IF($C$2&gt;=6,IFERROR(LARGE(D123:I123,6),0),0)</f>
        <v>796</v>
      </c>
      <c r="K123" s="47"/>
      <c r="L123" s="47"/>
      <c r="M123" s="49">
        <f t="shared" ref="M123:M168" si="13">J123-(ROW(J123)-ROW(WomenTotalCol))/10000</f>
        <v>795.98800000000006</v>
      </c>
      <c r="N123" s="46">
        <f t="shared" ref="N123:N168" si="14">COUNT(D123:I123)</f>
        <v>4</v>
      </c>
      <c r="O123" s="50">
        <f t="shared" ref="O123:O168" si="15">M123+P123/1000+Q123/10000+R123/100000+S123/1000000+T123/10000000+U123/100000000</f>
        <v>796.20908899999995</v>
      </c>
      <c r="P123" s="46">
        <v>199</v>
      </c>
      <c r="Q123" s="46">
        <v>199</v>
      </c>
      <c r="R123" s="46">
        <v>199</v>
      </c>
      <c r="S123" s="46">
        <v>199</v>
      </c>
      <c r="W123" s="47"/>
      <c r="X123" s="52"/>
      <c r="Y123" s="52"/>
    </row>
    <row r="124" spans="1:25">
      <c r="A124" s="46">
        <v>2</v>
      </c>
      <c r="B124" s="46" t="s">
        <v>97</v>
      </c>
      <c r="C124" s="46" t="s">
        <v>29</v>
      </c>
      <c r="E124" s="46">
        <v>184</v>
      </c>
      <c r="G124" s="46">
        <v>181</v>
      </c>
      <c r="H124" s="46">
        <v>188</v>
      </c>
      <c r="I124" s="46">
        <v>196</v>
      </c>
      <c r="J124" s="47">
        <f t="shared" si="12"/>
        <v>749</v>
      </c>
      <c r="K124" s="47"/>
      <c r="L124" s="47"/>
      <c r="M124" s="49">
        <f t="shared" si="13"/>
        <v>748.98789999999997</v>
      </c>
      <c r="N124" s="46">
        <f t="shared" si="14"/>
        <v>4</v>
      </c>
      <c r="O124" s="50">
        <f t="shared" si="15"/>
        <v>749.20472100000006</v>
      </c>
      <c r="P124" s="46">
        <v>196</v>
      </c>
      <c r="Q124" s="46">
        <v>188</v>
      </c>
      <c r="R124" s="46">
        <v>184</v>
      </c>
      <c r="S124" s="46">
        <v>181</v>
      </c>
      <c r="W124" s="47"/>
      <c r="X124" s="52"/>
      <c r="Y124" s="52"/>
    </row>
    <row r="125" spans="1:25">
      <c r="A125" s="46">
        <v>3</v>
      </c>
      <c r="B125" s="46" t="s">
        <v>137</v>
      </c>
      <c r="C125" s="46" t="s">
        <v>19</v>
      </c>
      <c r="E125" s="46">
        <v>167</v>
      </c>
      <c r="F125" s="46">
        <v>177</v>
      </c>
      <c r="H125" s="46">
        <v>184</v>
      </c>
      <c r="I125" s="46">
        <v>189</v>
      </c>
      <c r="J125" s="47">
        <f t="shared" si="12"/>
        <v>717</v>
      </c>
      <c r="K125" s="47"/>
      <c r="L125" s="47"/>
      <c r="M125" s="49">
        <f t="shared" si="13"/>
        <v>716.98779999999999</v>
      </c>
      <c r="N125" s="46">
        <f t="shared" si="14"/>
        <v>4</v>
      </c>
      <c r="O125" s="50">
        <f t="shared" si="15"/>
        <v>717.197137</v>
      </c>
      <c r="P125" s="46">
        <v>189</v>
      </c>
      <c r="Q125" s="46">
        <v>184</v>
      </c>
      <c r="R125" s="46">
        <v>177</v>
      </c>
      <c r="S125" s="46">
        <v>167</v>
      </c>
      <c r="W125" s="47"/>
      <c r="X125" s="52"/>
      <c r="Y125" s="52"/>
    </row>
    <row r="126" spans="1:25">
      <c r="A126" s="46">
        <v>4</v>
      </c>
      <c r="B126" s="46" t="s">
        <v>135</v>
      </c>
      <c r="C126" s="46" t="s">
        <v>15</v>
      </c>
      <c r="D126" s="46">
        <v>165</v>
      </c>
      <c r="E126" s="46">
        <v>161</v>
      </c>
      <c r="F126" s="46">
        <v>170</v>
      </c>
      <c r="G126" s="46">
        <v>163</v>
      </c>
      <c r="H126" s="46">
        <v>173</v>
      </c>
      <c r="I126" s="46">
        <v>190</v>
      </c>
      <c r="J126" s="47">
        <f t="shared" si="12"/>
        <v>698</v>
      </c>
      <c r="K126" s="47"/>
      <c r="L126" s="47"/>
      <c r="M126" s="49">
        <f t="shared" si="13"/>
        <v>697.98770000000002</v>
      </c>
      <c r="N126" s="46">
        <f t="shared" si="14"/>
        <v>6</v>
      </c>
      <c r="O126" s="50">
        <f t="shared" si="15"/>
        <v>698.19688291000011</v>
      </c>
      <c r="P126" s="46">
        <v>190</v>
      </c>
      <c r="Q126" s="46">
        <v>173</v>
      </c>
      <c r="R126" s="46">
        <v>170</v>
      </c>
      <c r="S126" s="46">
        <v>165</v>
      </c>
      <c r="T126" s="46">
        <v>163</v>
      </c>
      <c r="U126" s="46">
        <v>161</v>
      </c>
      <c r="W126" s="47"/>
      <c r="X126" s="52"/>
      <c r="Y126" s="52"/>
    </row>
    <row r="127" spans="1:25">
      <c r="A127" s="46">
        <v>5</v>
      </c>
      <c r="B127" s="46" t="s">
        <v>158</v>
      </c>
      <c r="C127" s="46" t="s">
        <v>19</v>
      </c>
      <c r="D127" s="46">
        <v>168</v>
      </c>
      <c r="E127" s="46">
        <v>144</v>
      </c>
      <c r="F127" s="46">
        <v>156</v>
      </c>
      <c r="I127" s="46">
        <v>183</v>
      </c>
      <c r="J127" s="47">
        <f t="shared" si="12"/>
        <v>651</v>
      </c>
      <c r="K127" s="47"/>
      <c r="L127" s="47"/>
      <c r="M127" s="49">
        <f t="shared" si="13"/>
        <v>650.98760000000004</v>
      </c>
      <c r="N127" s="46">
        <f t="shared" si="14"/>
        <v>4</v>
      </c>
      <c r="O127" s="50">
        <f t="shared" si="15"/>
        <v>651.18910400000004</v>
      </c>
      <c r="P127" s="46">
        <v>183</v>
      </c>
      <c r="Q127" s="46">
        <v>168</v>
      </c>
      <c r="R127" s="46">
        <v>156</v>
      </c>
      <c r="S127" s="46">
        <v>144</v>
      </c>
      <c r="W127" s="47"/>
      <c r="X127" s="52"/>
      <c r="Y127" s="52"/>
    </row>
    <row r="128" spans="1:25">
      <c r="A128" s="46">
        <v>6</v>
      </c>
      <c r="B128" s="48" t="s">
        <v>180</v>
      </c>
      <c r="C128" s="46" t="s">
        <v>83</v>
      </c>
      <c r="D128" s="46">
        <v>152</v>
      </c>
      <c r="E128" s="46">
        <v>149</v>
      </c>
      <c r="F128" s="46">
        <v>159</v>
      </c>
      <c r="G128" s="46">
        <v>148</v>
      </c>
      <c r="H128" s="46">
        <v>165</v>
      </c>
      <c r="I128" s="46">
        <v>171</v>
      </c>
      <c r="J128" s="47">
        <f t="shared" si="12"/>
        <v>647</v>
      </c>
      <c r="K128" s="47"/>
      <c r="L128" s="47"/>
      <c r="M128" s="49">
        <f t="shared" si="13"/>
        <v>646.98749999999995</v>
      </c>
      <c r="N128" s="46">
        <f t="shared" si="14"/>
        <v>6</v>
      </c>
      <c r="O128" s="50">
        <f t="shared" si="15"/>
        <v>647.17675837999991</v>
      </c>
      <c r="P128" s="46">
        <v>171</v>
      </c>
      <c r="Q128" s="46">
        <v>165</v>
      </c>
      <c r="R128" s="46">
        <v>159</v>
      </c>
      <c r="S128" s="46">
        <v>152</v>
      </c>
      <c r="T128" s="46">
        <v>149</v>
      </c>
      <c r="U128" s="46">
        <v>148</v>
      </c>
      <c r="W128" s="47"/>
      <c r="X128" s="52"/>
      <c r="Y128" s="52"/>
    </row>
    <row r="129" spans="1:25">
      <c r="A129" s="46">
        <v>7</v>
      </c>
      <c r="B129" s="46" t="s">
        <v>175</v>
      </c>
      <c r="C129" s="46" t="s">
        <v>39</v>
      </c>
      <c r="D129" s="46">
        <v>155</v>
      </c>
      <c r="E129" s="46">
        <v>147</v>
      </c>
      <c r="H129" s="46">
        <v>158</v>
      </c>
      <c r="I129" s="46">
        <v>174</v>
      </c>
      <c r="J129" s="47">
        <f t="shared" si="12"/>
        <v>634</v>
      </c>
      <c r="K129" s="47"/>
      <c r="L129" s="47"/>
      <c r="M129" s="49">
        <f t="shared" si="13"/>
        <v>633.98739999999998</v>
      </c>
      <c r="N129" s="46">
        <f t="shared" si="14"/>
        <v>4</v>
      </c>
      <c r="O129" s="50">
        <f t="shared" si="15"/>
        <v>634.17889699999989</v>
      </c>
      <c r="P129" s="46">
        <v>174</v>
      </c>
      <c r="Q129" s="46">
        <v>158</v>
      </c>
      <c r="R129" s="46">
        <v>155</v>
      </c>
      <c r="S129" s="46">
        <v>147</v>
      </c>
      <c r="W129" s="47"/>
      <c r="X129" s="52"/>
      <c r="Y129" s="52"/>
    </row>
    <row r="130" spans="1:25">
      <c r="A130" s="46">
        <v>8</v>
      </c>
      <c r="B130" s="46" t="s">
        <v>257</v>
      </c>
      <c r="C130" s="46" t="s">
        <v>39</v>
      </c>
      <c r="D130" s="46">
        <v>150</v>
      </c>
      <c r="F130" s="46">
        <v>120</v>
      </c>
      <c r="G130" s="46">
        <v>141</v>
      </c>
      <c r="H130" s="46">
        <v>161</v>
      </c>
      <c r="J130" s="47">
        <f t="shared" si="12"/>
        <v>572</v>
      </c>
      <c r="K130" s="47"/>
      <c r="L130" s="47"/>
      <c r="M130" s="49">
        <f t="shared" si="13"/>
        <v>571.9873</v>
      </c>
      <c r="N130" s="46">
        <f t="shared" si="14"/>
        <v>4</v>
      </c>
      <c r="O130" s="50">
        <f t="shared" si="15"/>
        <v>572.16482999999994</v>
      </c>
      <c r="P130" s="46">
        <v>161</v>
      </c>
      <c r="Q130" s="46">
        <v>150</v>
      </c>
      <c r="R130" s="46">
        <v>141</v>
      </c>
      <c r="S130" s="46">
        <v>120</v>
      </c>
      <c r="W130" s="47"/>
      <c r="X130" s="52"/>
      <c r="Y130" s="52"/>
    </row>
    <row r="131" spans="1:25">
      <c r="A131" s="46">
        <v>9</v>
      </c>
      <c r="B131" s="46" t="s">
        <v>352</v>
      </c>
      <c r="C131" s="46" t="s">
        <v>15</v>
      </c>
      <c r="D131" s="46">
        <v>191</v>
      </c>
      <c r="F131" s="46">
        <v>191</v>
      </c>
      <c r="H131" s="46">
        <v>189</v>
      </c>
      <c r="J131" s="47">
        <f t="shared" si="12"/>
        <v>571</v>
      </c>
      <c r="K131" s="47"/>
      <c r="L131" s="47"/>
      <c r="M131" s="49">
        <f t="shared" si="13"/>
        <v>570.98720000000003</v>
      </c>
      <c r="N131" s="46">
        <f t="shared" si="14"/>
        <v>3</v>
      </c>
      <c r="O131" s="50">
        <f t="shared" si="15"/>
        <v>571.19919000000004</v>
      </c>
      <c r="P131" s="46">
        <v>191</v>
      </c>
      <c r="Q131" s="46">
        <v>191</v>
      </c>
      <c r="R131" s="46">
        <v>189</v>
      </c>
      <c r="W131" s="47"/>
      <c r="X131" s="52"/>
      <c r="Y131" s="52"/>
    </row>
    <row r="132" spans="1:25">
      <c r="A132" s="46">
        <v>10</v>
      </c>
      <c r="B132" s="46" t="s">
        <v>205</v>
      </c>
      <c r="C132" s="46" t="s">
        <v>34</v>
      </c>
      <c r="D132" s="46">
        <v>143</v>
      </c>
      <c r="E132" s="46">
        <v>137</v>
      </c>
      <c r="G132" s="46">
        <v>133</v>
      </c>
      <c r="I132" s="46">
        <v>158</v>
      </c>
      <c r="J132" s="47">
        <f t="shared" si="12"/>
        <v>571</v>
      </c>
      <c r="K132" s="47"/>
      <c r="L132" s="47"/>
      <c r="M132" s="49">
        <f t="shared" si="13"/>
        <v>570.98710000000005</v>
      </c>
      <c r="N132" s="46">
        <f t="shared" si="14"/>
        <v>4</v>
      </c>
      <c r="O132" s="50">
        <f t="shared" si="15"/>
        <v>571.16090300000008</v>
      </c>
      <c r="P132" s="46">
        <v>158</v>
      </c>
      <c r="Q132" s="46">
        <v>143</v>
      </c>
      <c r="R132" s="46">
        <v>137</v>
      </c>
      <c r="S132" s="46">
        <v>133</v>
      </c>
      <c r="X132" s="52"/>
      <c r="Y132" s="52"/>
    </row>
    <row r="133" spans="1:25">
      <c r="A133" s="46">
        <v>11</v>
      </c>
      <c r="B133" s="46" t="s">
        <v>159</v>
      </c>
      <c r="C133" s="46" t="s">
        <v>481</v>
      </c>
      <c r="E133" s="46">
        <v>155</v>
      </c>
      <c r="G133" s="46">
        <v>168</v>
      </c>
      <c r="I133" s="46">
        <v>182</v>
      </c>
      <c r="J133" s="47">
        <f t="shared" si="12"/>
        <v>505</v>
      </c>
      <c r="K133" s="47"/>
      <c r="L133" s="47"/>
      <c r="M133" s="49">
        <f t="shared" si="13"/>
        <v>504.98700000000002</v>
      </c>
      <c r="N133" s="46">
        <f t="shared" si="14"/>
        <v>3</v>
      </c>
      <c r="O133" s="50">
        <f t="shared" si="15"/>
        <v>505.18735000000004</v>
      </c>
      <c r="P133" s="46">
        <v>182</v>
      </c>
      <c r="Q133" s="46">
        <v>168</v>
      </c>
      <c r="R133" s="46">
        <v>155</v>
      </c>
      <c r="X133" s="52"/>
      <c r="Y133" s="52"/>
    </row>
    <row r="134" spans="1:25">
      <c r="A134" s="46">
        <v>12</v>
      </c>
      <c r="B134" s="46" t="s">
        <v>317</v>
      </c>
      <c r="C134" s="46" t="s">
        <v>83</v>
      </c>
      <c r="D134" s="46">
        <v>125</v>
      </c>
      <c r="E134" s="46">
        <v>102</v>
      </c>
      <c r="F134" s="46">
        <v>124</v>
      </c>
      <c r="G134" s="46">
        <v>109</v>
      </c>
      <c r="H134" s="46">
        <v>125</v>
      </c>
      <c r="J134" s="47">
        <f t="shared" si="12"/>
        <v>483</v>
      </c>
      <c r="K134" s="47"/>
      <c r="L134" s="47"/>
      <c r="M134" s="49">
        <f t="shared" si="13"/>
        <v>482.98689999999999</v>
      </c>
      <c r="N134" s="46">
        <f t="shared" si="14"/>
        <v>5</v>
      </c>
      <c r="O134" s="50">
        <f t="shared" si="15"/>
        <v>483.1257592</v>
      </c>
      <c r="P134" s="46">
        <v>125</v>
      </c>
      <c r="Q134" s="46">
        <v>125</v>
      </c>
      <c r="R134" s="46">
        <v>124</v>
      </c>
      <c r="S134" s="46">
        <v>109</v>
      </c>
      <c r="T134" s="46">
        <v>102</v>
      </c>
      <c r="X134" s="52"/>
      <c r="Y134" s="52"/>
    </row>
    <row r="135" spans="1:25">
      <c r="A135" s="46">
        <v>13</v>
      </c>
      <c r="B135" s="46" t="s">
        <v>421</v>
      </c>
      <c r="C135" s="46" t="s">
        <v>29</v>
      </c>
      <c r="E135" s="46">
        <v>143</v>
      </c>
      <c r="F135" s="46">
        <v>142</v>
      </c>
      <c r="G135" s="46">
        <v>144</v>
      </c>
      <c r="J135" s="47">
        <f t="shared" si="12"/>
        <v>429</v>
      </c>
      <c r="K135" s="47"/>
      <c r="L135" s="47"/>
      <c r="M135" s="49">
        <f t="shared" si="13"/>
        <v>428.98680000000002</v>
      </c>
      <c r="N135" s="46">
        <f t="shared" si="14"/>
        <v>3</v>
      </c>
      <c r="O135" s="50">
        <f t="shared" si="15"/>
        <v>429.14652000000001</v>
      </c>
      <c r="P135" s="46">
        <v>144</v>
      </c>
      <c r="Q135" s="46">
        <v>143</v>
      </c>
      <c r="R135" s="46">
        <v>142</v>
      </c>
      <c r="X135" s="52"/>
      <c r="Y135" s="52"/>
    </row>
    <row r="136" spans="1:25">
      <c r="A136" s="46">
        <v>14</v>
      </c>
      <c r="B136" s="46" t="s">
        <v>639</v>
      </c>
      <c r="C136" s="46" t="s">
        <v>39</v>
      </c>
      <c r="D136" s="46">
        <v>196</v>
      </c>
      <c r="G136" s="46">
        <v>194</v>
      </c>
      <c r="J136" s="47">
        <f t="shared" si="12"/>
        <v>390</v>
      </c>
      <c r="K136" s="47"/>
      <c r="L136" s="47"/>
      <c r="M136" s="49">
        <f t="shared" si="13"/>
        <v>389.98669999999998</v>
      </c>
      <c r="N136" s="46">
        <f t="shared" si="14"/>
        <v>2</v>
      </c>
      <c r="O136" s="50">
        <f t="shared" si="15"/>
        <v>390.20210000000003</v>
      </c>
      <c r="P136" s="46">
        <v>196</v>
      </c>
      <c r="Q136" s="46">
        <v>194</v>
      </c>
      <c r="X136" s="52"/>
      <c r="Y136" s="52"/>
    </row>
    <row r="137" spans="1:25">
      <c r="A137" s="46">
        <v>15</v>
      </c>
      <c r="B137" s="46" t="s">
        <v>231</v>
      </c>
      <c r="C137" s="46" t="s">
        <v>34</v>
      </c>
      <c r="G137" s="46">
        <v>116</v>
      </c>
      <c r="H137" s="46">
        <v>128</v>
      </c>
      <c r="I137" s="46">
        <v>143</v>
      </c>
      <c r="J137" s="47">
        <f t="shared" si="12"/>
        <v>387</v>
      </c>
      <c r="K137" s="47"/>
      <c r="L137" s="47"/>
      <c r="M137" s="49">
        <f t="shared" si="13"/>
        <v>386.98660000000001</v>
      </c>
      <c r="N137" s="46">
        <f t="shared" si="14"/>
        <v>3</v>
      </c>
      <c r="O137" s="50">
        <f t="shared" si="15"/>
        <v>387.14356000000004</v>
      </c>
      <c r="P137" s="46">
        <v>143</v>
      </c>
      <c r="Q137" s="46">
        <v>128</v>
      </c>
      <c r="R137" s="46">
        <v>116</v>
      </c>
      <c r="X137" s="52"/>
      <c r="Y137" s="52"/>
    </row>
    <row r="138" spans="1:25">
      <c r="A138" s="46">
        <v>16</v>
      </c>
      <c r="B138" s="46" t="s">
        <v>225</v>
      </c>
      <c r="C138" s="46" t="s">
        <v>481</v>
      </c>
      <c r="D138" s="46">
        <v>120</v>
      </c>
      <c r="E138" s="46">
        <v>100</v>
      </c>
      <c r="I138" s="46">
        <v>147</v>
      </c>
      <c r="J138" s="47">
        <f t="shared" si="12"/>
        <v>367</v>
      </c>
      <c r="K138" s="47"/>
      <c r="L138" s="47"/>
      <c r="M138" s="49">
        <f t="shared" si="13"/>
        <v>366.98649999999998</v>
      </c>
      <c r="N138" s="46">
        <f t="shared" si="14"/>
        <v>3</v>
      </c>
      <c r="O138" s="50">
        <f t="shared" si="15"/>
        <v>367.14649999999995</v>
      </c>
      <c r="P138" s="46">
        <v>147</v>
      </c>
      <c r="Q138" s="46">
        <v>120</v>
      </c>
      <c r="R138" s="46">
        <v>100</v>
      </c>
      <c r="X138" s="52"/>
      <c r="Y138" s="52"/>
    </row>
    <row r="139" spans="1:25">
      <c r="A139" s="46">
        <v>17</v>
      </c>
      <c r="B139" s="46" t="s">
        <v>424</v>
      </c>
      <c r="C139" s="46" t="s">
        <v>36</v>
      </c>
      <c r="D139" s="46">
        <v>170</v>
      </c>
      <c r="E139" s="46">
        <v>178</v>
      </c>
      <c r="J139" s="47">
        <f t="shared" si="12"/>
        <v>348</v>
      </c>
      <c r="K139" s="47"/>
      <c r="L139" s="47"/>
      <c r="M139" s="49">
        <f t="shared" si="13"/>
        <v>347.9864</v>
      </c>
      <c r="N139" s="46">
        <f t="shared" si="14"/>
        <v>2</v>
      </c>
      <c r="O139" s="50">
        <f t="shared" si="15"/>
        <v>348.1814</v>
      </c>
      <c r="P139" s="46">
        <v>178</v>
      </c>
      <c r="Q139" s="46">
        <v>170</v>
      </c>
      <c r="X139" s="52"/>
      <c r="Y139" s="52"/>
    </row>
    <row r="140" spans="1:25">
      <c r="A140" s="46">
        <v>18</v>
      </c>
      <c r="B140" s="46" t="s">
        <v>377</v>
      </c>
      <c r="C140" s="46" t="s">
        <v>11</v>
      </c>
      <c r="D140" s="46">
        <v>115</v>
      </c>
      <c r="E140" s="46">
        <v>105</v>
      </c>
      <c r="G140" s="46">
        <v>108</v>
      </c>
      <c r="J140" s="47">
        <f t="shared" si="12"/>
        <v>328</v>
      </c>
      <c r="K140" s="47"/>
      <c r="L140" s="47"/>
      <c r="M140" s="49">
        <f t="shared" si="13"/>
        <v>327.98630000000003</v>
      </c>
      <c r="N140" s="46">
        <f t="shared" si="14"/>
        <v>3</v>
      </c>
      <c r="O140" s="50">
        <f t="shared" si="15"/>
        <v>328.11315000000008</v>
      </c>
      <c r="P140" s="46">
        <v>115</v>
      </c>
      <c r="Q140" s="46">
        <v>108</v>
      </c>
      <c r="R140" s="46">
        <v>105</v>
      </c>
      <c r="X140" s="52"/>
      <c r="Y140" s="52"/>
    </row>
    <row r="141" spans="1:25">
      <c r="A141" s="46">
        <v>19</v>
      </c>
      <c r="B141" s="46" t="s">
        <v>640</v>
      </c>
      <c r="C141" s="46" t="s">
        <v>29</v>
      </c>
      <c r="G141" s="46">
        <v>150</v>
      </c>
      <c r="H141" s="46">
        <v>172</v>
      </c>
      <c r="J141" s="47">
        <f t="shared" si="12"/>
        <v>322</v>
      </c>
      <c r="K141" s="47"/>
      <c r="L141" s="47"/>
      <c r="M141" s="49">
        <f t="shared" si="13"/>
        <v>321.9862</v>
      </c>
      <c r="N141" s="46">
        <f t="shared" si="14"/>
        <v>2</v>
      </c>
      <c r="O141" s="50">
        <f t="shared" si="15"/>
        <v>322.17320000000001</v>
      </c>
      <c r="P141" s="46">
        <v>172</v>
      </c>
      <c r="Q141" s="46">
        <v>150</v>
      </c>
      <c r="X141" s="52"/>
      <c r="Y141" s="52"/>
    </row>
    <row r="142" spans="1:25">
      <c r="A142" s="46">
        <v>20</v>
      </c>
      <c r="B142" s="46" t="s">
        <v>425</v>
      </c>
      <c r="C142" s="46" t="s">
        <v>36</v>
      </c>
      <c r="D142" s="46">
        <v>157</v>
      </c>
      <c r="E142" s="46">
        <v>127</v>
      </c>
      <c r="J142" s="47">
        <f t="shared" si="12"/>
        <v>284</v>
      </c>
      <c r="K142" s="47"/>
      <c r="L142" s="47"/>
      <c r="M142" s="49">
        <f t="shared" si="13"/>
        <v>283.98610000000002</v>
      </c>
      <c r="N142" s="46">
        <f t="shared" si="14"/>
        <v>2</v>
      </c>
      <c r="O142" s="50">
        <f t="shared" si="15"/>
        <v>284.1558</v>
      </c>
      <c r="P142" s="46">
        <v>157</v>
      </c>
      <c r="Q142" s="46">
        <v>127</v>
      </c>
      <c r="X142" s="52"/>
      <c r="Y142" s="52"/>
    </row>
    <row r="143" spans="1:25">
      <c r="A143" s="46">
        <v>21</v>
      </c>
      <c r="B143" s="46" t="s">
        <v>229</v>
      </c>
      <c r="C143" s="46" t="s">
        <v>34</v>
      </c>
      <c r="H143" s="46">
        <v>133</v>
      </c>
      <c r="I143" s="46">
        <v>144</v>
      </c>
      <c r="J143" s="47">
        <f t="shared" si="12"/>
        <v>277</v>
      </c>
      <c r="K143" s="47"/>
      <c r="L143" s="47"/>
      <c r="M143" s="49">
        <f t="shared" si="13"/>
        <v>276.98599999999999</v>
      </c>
      <c r="N143" s="46">
        <f t="shared" si="14"/>
        <v>2</v>
      </c>
      <c r="O143" s="50">
        <f t="shared" si="15"/>
        <v>277.14330000000001</v>
      </c>
      <c r="P143" s="46">
        <v>144</v>
      </c>
      <c r="Q143" s="46">
        <v>133</v>
      </c>
      <c r="X143" s="52"/>
      <c r="Y143" s="52"/>
    </row>
    <row r="144" spans="1:25">
      <c r="A144" s="46">
        <v>22</v>
      </c>
      <c r="B144" s="46" t="s">
        <v>249</v>
      </c>
      <c r="C144" s="46" t="s">
        <v>22</v>
      </c>
      <c r="D144" s="46">
        <v>184</v>
      </c>
      <c r="J144" s="47">
        <f t="shared" si="12"/>
        <v>184</v>
      </c>
      <c r="K144" s="47"/>
      <c r="L144" s="47"/>
      <c r="M144" s="49">
        <f t="shared" si="13"/>
        <v>183.98589999999999</v>
      </c>
      <c r="N144" s="46">
        <f t="shared" si="14"/>
        <v>1</v>
      </c>
      <c r="O144" s="50">
        <f t="shared" si="15"/>
        <v>184.16989999999998</v>
      </c>
      <c r="P144" s="46">
        <v>184</v>
      </c>
      <c r="X144" s="52"/>
      <c r="Y144" s="52"/>
    </row>
    <row r="145" spans="1:25">
      <c r="A145" s="46">
        <v>23</v>
      </c>
      <c r="B145" s="46" t="s">
        <v>641</v>
      </c>
      <c r="C145" s="46" t="s">
        <v>22</v>
      </c>
      <c r="F145" s="46">
        <v>172</v>
      </c>
      <c r="J145" s="47">
        <f t="shared" si="12"/>
        <v>172</v>
      </c>
      <c r="K145" s="47"/>
      <c r="L145" s="47"/>
      <c r="M145" s="49">
        <f t="shared" si="13"/>
        <v>171.98580000000001</v>
      </c>
      <c r="N145" s="46">
        <f t="shared" si="14"/>
        <v>1</v>
      </c>
      <c r="O145" s="50">
        <f t="shared" si="15"/>
        <v>172.15780000000001</v>
      </c>
      <c r="P145" s="46">
        <v>172</v>
      </c>
      <c r="X145" s="52"/>
      <c r="Y145" s="52"/>
    </row>
    <row r="146" spans="1:25">
      <c r="A146" s="46">
        <v>24</v>
      </c>
      <c r="B146" s="46" t="s">
        <v>187</v>
      </c>
      <c r="C146" s="46" t="s">
        <v>83</v>
      </c>
      <c r="I146" s="46">
        <v>167</v>
      </c>
      <c r="J146" s="47">
        <f t="shared" si="12"/>
        <v>167</v>
      </c>
      <c r="K146" s="47"/>
      <c r="L146" s="47"/>
      <c r="M146" s="49">
        <f t="shared" si="13"/>
        <v>166.98570000000001</v>
      </c>
      <c r="N146" s="46">
        <f t="shared" si="14"/>
        <v>1</v>
      </c>
      <c r="O146" s="50">
        <f t="shared" si="15"/>
        <v>167.15270000000001</v>
      </c>
      <c r="P146" s="46">
        <v>167</v>
      </c>
      <c r="X146" s="52"/>
      <c r="Y146" s="52"/>
    </row>
    <row r="147" spans="1:25">
      <c r="A147" s="46">
        <v>25</v>
      </c>
      <c r="B147" s="46" t="s">
        <v>268</v>
      </c>
      <c r="C147" s="46" t="s">
        <v>481</v>
      </c>
      <c r="E147" s="46">
        <v>165</v>
      </c>
      <c r="J147" s="47">
        <f t="shared" si="12"/>
        <v>165</v>
      </c>
      <c r="K147" s="47"/>
      <c r="L147" s="47"/>
      <c r="M147" s="49">
        <f t="shared" si="13"/>
        <v>164.98560000000001</v>
      </c>
      <c r="N147" s="46">
        <f t="shared" si="14"/>
        <v>1</v>
      </c>
      <c r="O147" s="50">
        <f t="shared" si="15"/>
        <v>165.1506</v>
      </c>
      <c r="P147" s="46">
        <v>165</v>
      </c>
      <c r="X147" s="52"/>
      <c r="Y147" s="52"/>
    </row>
    <row r="148" spans="1:25">
      <c r="A148" s="46">
        <v>26</v>
      </c>
      <c r="B148" s="46" t="s">
        <v>202</v>
      </c>
      <c r="C148" s="46" t="s">
        <v>11</v>
      </c>
      <c r="I148" s="46">
        <v>160</v>
      </c>
      <c r="J148" s="47">
        <f t="shared" si="12"/>
        <v>160</v>
      </c>
      <c r="K148" s="47"/>
      <c r="L148" s="47"/>
      <c r="M148" s="49">
        <f t="shared" si="13"/>
        <v>159.9855</v>
      </c>
      <c r="N148" s="46">
        <f t="shared" si="14"/>
        <v>1</v>
      </c>
      <c r="O148" s="50">
        <f t="shared" si="15"/>
        <v>160.1455</v>
      </c>
      <c r="P148" s="46">
        <v>160</v>
      </c>
      <c r="X148" s="52"/>
      <c r="Y148" s="52"/>
    </row>
    <row r="149" spans="1:25">
      <c r="A149" s="46">
        <v>27</v>
      </c>
      <c r="B149" s="46" t="s">
        <v>347</v>
      </c>
      <c r="C149" s="46" t="s">
        <v>19</v>
      </c>
      <c r="E149" s="46">
        <v>157</v>
      </c>
      <c r="J149" s="47">
        <f t="shared" si="12"/>
        <v>157</v>
      </c>
      <c r="K149" s="47"/>
      <c r="L149" s="47"/>
      <c r="M149" s="49">
        <f t="shared" si="13"/>
        <v>156.9854</v>
      </c>
      <c r="N149" s="46">
        <f t="shared" si="14"/>
        <v>1</v>
      </c>
      <c r="O149" s="50">
        <f t="shared" si="15"/>
        <v>157.14240000000001</v>
      </c>
      <c r="P149" s="46">
        <v>157</v>
      </c>
      <c r="X149" s="52"/>
      <c r="Y149" s="52"/>
    </row>
    <row r="150" spans="1:25">
      <c r="A150" s="46">
        <v>28</v>
      </c>
      <c r="B150" s="46" t="s">
        <v>642</v>
      </c>
      <c r="C150" s="46" t="s">
        <v>174</v>
      </c>
      <c r="G150" s="46">
        <v>152</v>
      </c>
      <c r="J150" s="47">
        <f t="shared" si="12"/>
        <v>152</v>
      </c>
      <c r="K150" s="47"/>
      <c r="L150" s="47"/>
      <c r="M150" s="49">
        <f t="shared" si="13"/>
        <v>151.9853</v>
      </c>
      <c r="N150" s="46">
        <f t="shared" si="14"/>
        <v>1</v>
      </c>
      <c r="O150" s="50">
        <f t="shared" si="15"/>
        <v>152.13729999999998</v>
      </c>
      <c r="P150" s="46">
        <v>152</v>
      </c>
      <c r="X150" s="52"/>
      <c r="Y150" s="52"/>
    </row>
    <row r="151" spans="1:25">
      <c r="A151" s="46">
        <v>29</v>
      </c>
      <c r="B151" s="46" t="s">
        <v>643</v>
      </c>
      <c r="C151" s="46" t="s">
        <v>502</v>
      </c>
      <c r="F151" s="46">
        <v>149</v>
      </c>
      <c r="J151" s="47">
        <f t="shared" si="12"/>
        <v>149</v>
      </c>
      <c r="K151" s="47"/>
      <c r="L151" s="47"/>
      <c r="M151" s="49">
        <f t="shared" si="13"/>
        <v>148.98519999999999</v>
      </c>
      <c r="N151" s="46">
        <f t="shared" si="14"/>
        <v>1</v>
      </c>
      <c r="O151" s="50">
        <f t="shared" si="15"/>
        <v>149.13419999999999</v>
      </c>
      <c r="P151" s="46">
        <v>149</v>
      </c>
      <c r="X151" s="52"/>
      <c r="Y151" s="52"/>
    </row>
    <row r="152" spans="1:25">
      <c r="A152" s="46">
        <v>30</v>
      </c>
      <c r="B152" s="46" t="s">
        <v>644</v>
      </c>
      <c r="C152" s="46" t="s">
        <v>19</v>
      </c>
      <c r="H152" s="46">
        <v>146</v>
      </c>
      <c r="J152" s="47">
        <f t="shared" si="12"/>
        <v>146</v>
      </c>
      <c r="K152" s="47"/>
      <c r="L152" s="47"/>
      <c r="M152" s="49">
        <f t="shared" si="13"/>
        <v>145.98509999999999</v>
      </c>
      <c r="N152" s="46">
        <f t="shared" si="14"/>
        <v>1</v>
      </c>
      <c r="O152" s="50">
        <f t="shared" si="15"/>
        <v>146.13109999999998</v>
      </c>
      <c r="P152" s="46">
        <v>146</v>
      </c>
      <c r="X152" s="52"/>
      <c r="Y152" s="52"/>
    </row>
    <row r="153" spans="1:25">
      <c r="A153" s="46">
        <v>31</v>
      </c>
      <c r="B153" s="46" t="s">
        <v>645</v>
      </c>
      <c r="C153" s="46" t="s">
        <v>29</v>
      </c>
      <c r="G153" s="46">
        <v>142</v>
      </c>
      <c r="J153" s="47">
        <f t="shared" si="12"/>
        <v>142</v>
      </c>
      <c r="K153" s="47"/>
      <c r="L153" s="47"/>
      <c r="M153" s="49">
        <f t="shared" si="13"/>
        <v>141.98500000000001</v>
      </c>
      <c r="N153" s="46">
        <f t="shared" si="14"/>
        <v>1</v>
      </c>
      <c r="O153" s="50">
        <f t="shared" si="15"/>
        <v>142.12700000000001</v>
      </c>
      <c r="P153" s="46">
        <v>142</v>
      </c>
      <c r="X153" s="52"/>
      <c r="Y153" s="52"/>
    </row>
    <row r="154" spans="1:25">
      <c r="A154" s="46">
        <v>32</v>
      </c>
      <c r="B154" s="46" t="s">
        <v>646</v>
      </c>
      <c r="C154" s="46" t="s">
        <v>29</v>
      </c>
      <c r="G154" s="46">
        <v>139</v>
      </c>
      <c r="J154" s="47">
        <f t="shared" si="12"/>
        <v>139</v>
      </c>
      <c r="K154" s="47"/>
      <c r="L154" s="47"/>
      <c r="M154" s="49">
        <f t="shared" si="13"/>
        <v>138.98490000000001</v>
      </c>
      <c r="N154" s="46">
        <f t="shared" si="14"/>
        <v>1</v>
      </c>
      <c r="O154" s="50">
        <f t="shared" si="15"/>
        <v>139.12390000000002</v>
      </c>
      <c r="P154" s="46">
        <v>139</v>
      </c>
      <c r="X154" s="52"/>
      <c r="Y154" s="52"/>
    </row>
    <row r="155" spans="1:25">
      <c r="A155" s="46">
        <v>33</v>
      </c>
      <c r="B155" s="46" t="s">
        <v>647</v>
      </c>
      <c r="C155" s="46" t="s">
        <v>22</v>
      </c>
      <c r="H155" s="46">
        <v>139</v>
      </c>
      <c r="J155" s="47">
        <f t="shared" si="12"/>
        <v>139</v>
      </c>
      <c r="K155" s="47"/>
      <c r="L155" s="47"/>
      <c r="M155" s="49">
        <f t="shared" si="13"/>
        <v>138.98480000000001</v>
      </c>
      <c r="N155" s="46">
        <f t="shared" si="14"/>
        <v>1</v>
      </c>
      <c r="O155" s="50">
        <f t="shared" si="15"/>
        <v>139.12380000000002</v>
      </c>
      <c r="P155" s="46">
        <v>139</v>
      </c>
      <c r="X155" s="52"/>
      <c r="Y155" s="52"/>
    </row>
    <row r="156" spans="1:25">
      <c r="A156" s="46">
        <v>34</v>
      </c>
      <c r="B156" s="46" t="s">
        <v>387</v>
      </c>
      <c r="C156" s="46" t="s">
        <v>11</v>
      </c>
      <c r="D156" s="46">
        <v>138</v>
      </c>
      <c r="J156" s="47">
        <f t="shared" si="12"/>
        <v>138</v>
      </c>
      <c r="K156" s="47"/>
      <c r="L156" s="47"/>
      <c r="M156" s="49">
        <f t="shared" si="13"/>
        <v>137.9847</v>
      </c>
      <c r="N156" s="46">
        <f t="shared" si="14"/>
        <v>1</v>
      </c>
      <c r="O156" s="50">
        <f t="shared" si="15"/>
        <v>138.12270000000001</v>
      </c>
      <c r="P156" s="46">
        <v>138</v>
      </c>
      <c r="X156" s="52"/>
      <c r="Y156" s="52"/>
    </row>
    <row r="157" spans="1:25">
      <c r="A157" s="46">
        <v>35</v>
      </c>
      <c r="B157" s="46" t="s">
        <v>349</v>
      </c>
      <c r="C157" s="46" t="s">
        <v>19</v>
      </c>
      <c r="E157" s="46">
        <v>135</v>
      </c>
      <c r="J157" s="47">
        <f t="shared" si="12"/>
        <v>135</v>
      </c>
      <c r="K157" s="47"/>
      <c r="L157" s="47"/>
      <c r="M157" s="49">
        <f t="shared" si="13"/>
        <v>134.9846</v>
      </c>
      <c r="N157" s="46">
        <f t="shared" si="14"/>
        <v>1</v>
      </c>
      <c r="O157" s="50">
        <f t="shared" si="15"/>
        <v>135.11959999999999</v>
      </c>
      <c r="P157" s="46">
        <v>135</v>
      </c>
      <c r="X157" s="52"/>
      <c r="Y157" s="52"/>
    </row>
    <row r="158" spans="1:25">
      <c r="A158" s="46">
        <v>36</v>
      </c>
      <c r="B158" s="46" t="s">
        <v>273</v>
      </c>
      <c r="C158" s="46" t="s">
        <v>481</v>
      </c>
      <c r="F158" s="46">
        <v>131</v>
      </c>
      <c r="J158" s="47">
        <f t="shared" si="12"/>
        <v>131</v>
      </c>
      <c r="K158" s="47"/>
      <c r="L158" s="47"/>
      <c r="M158" s="49">
        <f t="shared" si="13"/>
        <v>130.9845</v>
      </c>
      <c r="N158" s="46">
        <f t="shared" si="14"/>
        <v>1</v>
      </c>
      <c r="O158" s="50">
        <f t="shared" si="15"/>
        <v>131.1155</v>
      </c>
      <c r="P158" s="46">
        <v>131</v>
      </c>
      <c r="X158" s="52"/>
      <c r="Y158" s="52"/>
    </row>
    <row r="159" spans="1:25">
      <c r="A159" s="46">
        <v>37</v>
      </c>
      <c r="B159" s="46" t="s">
        <v>648</v>
      </c>
      <c r="C159" s="46" t="s">
        <v>22</v>
      </c>
      <c r="H159" s="46">
        <v>131</v>
      </c>
      <c r="J159" s="47">
        <f t="shared" si="12"/>
        <v>131</v>
      </c>
      <c r="K159" s="47"/>
      <c r="L159" s="47"/>
      <c r="M159" s="49">
        <f t="shared" si="13"/>
        <v>130.98439999999999</v>
      </c>
      <c r="N159" s="46">
        <f t="shared" si="14"/>
        <v>1</v>
      </c>
      <c r="O159" s="50">
        <f t="shared" si="15"/>
        <v>131.11539999999999</v>
      </c>
      <c r="P159" s="46">
        <v>131</v>
      </c>
      <c r="X159" s="52"/>
      <c r="Y159" s="52"/>
    </row>
    <row r="160" spans="1:25">
      <c r="A160" s="46">
        <v>38</v>
      </c>
      <c r="B160" s="46" t="s">
        <v>322</v>
      </c>
      <c r="C160" s="46" t="s">
        <v>83</v>
      </c>
      <c r="D160" s="46">
        <v>130</v>
      </c>
      <c r="J160" s="47">
        <f t="shared" si="12"/>
        <v>130</v>
      </c>
      <c r="K160" s="47"/>
      <c r="L160" s="47"/>
      <c r="M160" s="49">
        <f t="shared" si="13"/>
        <v>129.98429999999999</v>
      </c>
      <c r="N160" s="46">
        <f t="shared" si="14"/>
        <v>1</v>
      </c>
      <c r="O160" s="50">
        <f t="shared" si="15"/>
        <v>130.11429999999999</v>
      </c>
      <c r="P160" s="46">
        <v>130</v>
      </c>
      <c r="X160" s="52"/>
      <c r="Y160" s="52"/>
    </row>
    <row r="161" spans="1:25">
      <c r="A161" s="46">
        <v>39</v>
      </c>
      <c r="B161" s="46" t="s">
        <v>244</v>
      </c>
      <c r="C161" s="46" t="s">
        <v>22</v>
      </c>
      <c r="D161" s="46">
        <v>126</v>
      </c>
      <c r="J161" s="47">
        <f t="shared" si="12"/>
        <v>126</v>
      </c>
      <c r="K161" s="47"/>
      <c r="L161" s="47"/>
      <c r="M161" s="49">
        <f t="shared" si="13"/>
        <v>125.9842</v>
      </c>
      <c r="N161" s="46">
        <f t="shared" si="14"/>
        <v>1</v>
      </c>
      <c r="O161" s="50">
        <f t="shared" si="15"/>
        <v>126.11020000000001</v>
      </c>
      <c r="P161" s="46">
        <v>126</v>
      </c>
      <c r="X161" s="52"/>
      <c r="Y161" s="52"/>
    </row>
    <row r="162" spans="1:25">
      <c r="A162" s="46">
        <v>40</v>
      </c>
      <c r="B162" s="46" t="s">
        <v>308</v>
      </c>
      <c r="C162" s="46" t="s">
        <v>83</v>
      </c>
      <c r="H162" s="46">
        <v>124</v>
      </c>
      <c r="J162" s="47">
        <f t="shared" si="12"/>
        <v>124</v>
      </c>
      <c r="K162" s="47"/>
      <c r="L162" s="47"/>
      <c r="M162" s="49">
        <f t="shared" si="13"/>
        <v>123.9841</v>
      </c>
      <c r="N162" s="46">
        <f t="shared" si="14"/>
        <v>1</v>
      </c>
      <c r="O162" s="50">
        <f t="shared" si="15"/>
        <v>124.10809999999999</v>
      </c>
      <c r="P162" s="46">
        <v>124</v>
      </c>
      <c r="X162" s="52"/>
      <c r="Y162" s="52"/>
    </row>
    <row r="163" spans="1:25">
      <c r="A163" s="46">
        <v>41</v>
      </c>
      <c r="B163" s="46" t="s">
        <v>255</v>
      </c>
      <c r="C163" s="46" t="s">
        <v>39</v>
      </c>
      <c r="D163" s="46">
        <v>123</v>
      </c>
      <c r="J163" s="47">
        <f t="shared" si="12"/>
        <v>123</v>
      </c>
      <c r="K163" s="47"/>
      <c r="L163" s="47"/>
      <c r="M163" s="49">
        <f t="shared" si="13"/>
        <v>122.98399999999999</v>
      </c>
      <c r="N163" s="46">
        <f t="shared" si="14"/>
        <v>1</v>
      </c>
      <c r="O163" s="50">
        <f t="shared" si="15"/>
        <v>123.107</v>
      </c>
      <c r="P163" s="46">
        <v>123</v>
      </c>
      <c r="X163" s="52"/>
      <c r="Y163" s="52"/>
    </row>
    <row r="164" spans="1:25">
      <c r="A164" s="46">
        <v>42</v>
      </c>
      <c r="B164" s="46" t="s">
        <v>649</v>
      </c>
      <c r="C164" s="46" t="s">
        <v>83</v>
      </c>
      <c r="E164" s="46">
        <v>122</v>
      </c>
      <c r="J164" s="47">
        <f t="shared" si="12"/>
        <v>122</v>
      </c>
      <c r="K164" s="47"/>
      <c r="L164" s="47"/>
      <c r="M164" s="49">
        <f t="shared" si="13"/>
        <v>121.98390000000001</v>
      </c>
      <c r="N164" s="46">
        <f t="shared" si="14"/>
        <v>1</v>
      </c>
      <c r="O164" s="50">
        <f t="shared" si="15"/>
        <v>122.10590000000001</v>
      </c>
      <c r="P164" s="46">
        <v>122</v>
      </c>
      <c r="X164" s="52"/>
      <c r="Y164" s="52"/>
    </row>
    <row r="165" spans="1:25">
      <c r="A165" s="46">
        <v>43</v>
      </c>
      <c r="B165" s="46" t="s">
        <v>650</v>
      </c>
      <c r="C165" s="46" t="s">
        <v>34</v>
      </c>
      <c r="H165" s="46">
        <v>121</v>
      </c>
      <c r="J165" s="47">
        <f t="shared" si="12"/>
        <v>121</v>
      </c>
      <c r="K165" s="47"/>
      <c r="L165" s="47"/>
      <c r="M165" s="49">
        <f t="shared" si="13"/>
        <v>120.9838</v>
      </c>
      <c r="N165" s="46">
        <f t="shared" si="14"/>
        <v>1</v>
      </c>
      <c r="O165" s="50">
        <f t="shared" si="15"/>
        <v>121.1048</v>
      </c>
      <c r="P165" s="46">
        <v>121</v>
      </c>
      <c r="X165" s="52"/>
      <c r="Y165" s="52"/>
    </row>
    <row r="166" spans="1:25">
      <c r="A166" s="46">
        <v>44</v>
      </c>
      <c r="B166" s="46" t="s">
        <v>651</v>
      </c>
      <c r="C166" s="46" t="s">
        <v>481</v>
      </c>
      <c r="E166" s="46">
        <v>118</v>
      </c>
      <c r="J166" s="47">
        <f t="shared" si="12"/>
        <v>118</v>
      </c>
      <c r="K166" s="47"/>
      <c r="L166" s="47"/>
      <c r="M166" s="49">
        <f t="shared" si="13"/>
        <v>117.9837</v>
      </c>
      <c r="N166" s="46">
        <f t="shared" si="14"/>
        <v>1</v>
      </c>
      <c r="O166" s="50">
        <f t="shared" si="15"/>
        <v>118.10169999999999</v>
      </c>
      <c r="P166" s="46">
        <v>118</v>
      </c>
      <c r="X166" s="52"/>
      <c r="Y166" s="52"/>
    </row>
    <row r="167" spans="1:25">
      <c r="A167" s="46">
        <v>45</v>
      </c>
      <c r="B167" s="46" t="s">
        <v>278</v>
      </c>
      <c r="C167" s="46" t="s">
        <v>502</v>
      </c>
      <c r="D167" s="46">
        <v>118</v>
      </c>
      <c r="J167" s="47">
        <f t="shared" si="12"/>
        <v>118</v>
      </c>
      <c r="K167" s="47"/>
      <c r="L167" s="47"/>
      <c r="M167" s="49">
        <f t="shared" si="13"/>
        <v>117.9836</v>
      </c>
      <c r="N167" s="46">
        <f t="shared" si="14"/>
        <v>1</v>
      </c>
      <c r="O167" s="50">
        <f t="shared" si="15"/>
        <v>118.10159999999999</v>
      </c>
      <c r="P167" s="46">
        <v>118</v>
      </c>
      <c r="X167" s="52"/>
      <c r="Y167" s="52"/>
    </row>
    <row r="168" spans="1:25">
      <c r="A168" s="46">
        <v>46</v>
      </c>
      <c r="B168" s="46" t="s">
        <v>365</v>
      </c>
      <c r="C168" s="46" t="s">
        <v>11</v>
      </c>
      <c r="D168" s="46">
        <v>116</v>
      </c>
      <c r="J168" s="47">
        <f t="shared" si="12"/>
        <v>116</v>
      </c>
      <c r="K168" s="47"/>
      <c r="L168" s="47"/>
      <c r="M168" s="49">
        <f t="shared" si="13"/>
        <v>115.98350000000001</v>
      </c>
      <c r="N168" s="46">
        <f t="shared" si="14"/>
        <v>1</v>
      </c>
      <c r="O168" s="50">
        <f t="shared" si="15"/>
        <v>116.09950000000001</v>
      </c>
      <c r="P168" s="46">
        <v>116</v>
      </c>
      <c r="X168" s="52"/>
      <c r="Y168" s="52"/>
    </row>
    <row r="169" spans="1:25" ht="5.0999999999999996" customHeight="1">
      <c r="A169" s="47"/>
      <c r="B169" s="56"/>
      <c r="C169" s="57"/>
      <c r="D169" s="57" t="s">
        <v>541</v>
      </c>
      <c r="E169" s="57"/>
      <c r="F169" s="57"/>
      <c r="G169" s="57"/>
      <c r="H169" s="57"/>
      <c r="I169" s="57"/>
      <c r="J169" s="56"/>
      <c r="K169" s="56"/>
      <c r="L169" s="57"/>
      <c r="M169" s="49"/>
      <c r="P169" s="47"/>
      <c r="Q169" s="47"/>
      <c r="R169" s="47"/>
      <c r="S169" s="47"/>
      <c r="T169" s="47"/>
      <c r="U169" s="47"/>
      <c r="X169" s="52"/>
      <c r="Y169" s="52"/>
    </row>
    <row r="170" spans="1:25">
      <c r="B170" s="56"/>
      <c r="C170" s="57"/>
      <c r="D170" s="56" t="s">
        <v>541</v>
      </c>
      <c r="E170" s="56"/>
      <c r="F170" s="56"/>
      <c r="G170" s="56"/>
      <c r="H170" s="56"/>
      <c r="I170" s="56"/>
      <c r="J170" s="56"/>
      <c r="K170" s="56"/>
      <c r="L170" s="57"/>
      <c r="M170" s="49"/>
      <c r="P170" s="47"/>
      <c r="X170" s="52"/>
      <c r="Y170" s="52"/>
    </row>
    <row r="171" spans="1:25" ht="15">
      <c r="A171" s="63"/>
      <c r="B171" s="64" t="s">
        <v>69</v>
      </c>
      <c r="C171" s="65"/>
      <c r="D171" s="65"/>
      <c r="E171" s="65"/>
      <c r="F171" s="65"/>
      <c r="G171" s="65"/>
      <c r="H171" s="65"/>
      <c r="I171" s="65"/>
      <c r="J171" s="65"/>
      <c r="K171" s="65"/>
      <c r="L171" s="57"/>
      <c r="M171" s="49"/>
      <c r="P171" s="47"/>
      <c r="X171" s="52"/>
      <c r="Y171" s="52"/>
    </row>
    <row r="172" spans="1:25">
      <c r="A172" s="46">
        <v>1</v>
      </c>
      <c r="B172" s="46" t="s">
        <v>68</v>
      </c>
      <c r="C172" s="46" t="s">
        <v>19</v>
      </c>
      <c r="D172" s="46">
        <v>197</v>
      </c>
      <c r="E172" s="46">
        <v>197</v>
      </c>
      <c r="F172" s="46">
        <v>198</v>
      </c>
      <c r="G172" s="46">
        <v>195</v>
      </c>
      <c r="H172" s="46">
        <v>196</v>
      </c>
      <c r="I172" s="46">
        <v>198</v>
      </c>
      <c r="J172" s="47">
        <f t="shared" ref="J172:J201" si="16">IFERROR(LARGE(D172:I172,1),0)+IF($C$2&gt;=2,IFERROR(LARGE(D172:I172,2),0),0)+IF($C$2&gt;=3,IFERROR(LARGE(D172:I172,3),0),0)+IF($C$2&gt;=4,IFERROR(LARGE(D172:I172,4),0),0)+IF($C$2&gt;=5,IFERROR(LARGE(D172:I172,5),0),0)+IF($C$2&gt;=6,IFERROR(LARGE(D172:I172,6),0),0)</f>
        <v>790</v>
      </c>
      <c r="K172" s="47"/>
      <c r="L172" s="47"/>
      <c r="M172" s="49">
        <f t="shared" ref="M172:M201" si="17">J172-(ROW(J172)-ROW(WomenTotalCol))/10000</f>
        <v>789.98310000000004</v>
      </c>
      <c r="N172" s="46">
        <f t="shared" ref="N172:N201" si="18">COUNT(D172:I172)</f>
        <v>6</v>
      </c>
      <c r="O172" s="50">
        <f t="shared" ref="O172:O201" si="19">M172+P172/1000+Q172/10000+R172/100000+S172/1000000+T172/10000000+U172/100000000</f>
        <v>790.20308854999996</v>
      </c>
      <c r="P172" s="46">
        <v>198</v>
      </c>
      <c r="Q172" s="46">
        <v>198</v>
      </c>
      <c r="R172" s="46">
        <v>197</v>
      </c>
      <c r="S172" s="46">
        <v>197</v>
      </c>
      <c r="T172" s="46">
        <v>196</v>
      </c>
      <c r="U172" s="46">
        <v>195</v>
      </c>
      <c r="X172" s="52"/>
      <c r="Y172" s="52"/>
    </row>
    <row r="173" spans="1:25">
      <c r="A173" s="46">
        <v>2</v>
      </c>
      <c r="B173" s="46" t="s">
        <v>416</v>
      </c>
      <c r="C173" s="46" t="s">
        <v>29</v>
      </c>
      <c r="E173" s="46">
        <v>198</v>
      </c>
      <c r="F173" s="46">
        <v>197</v>
      </c>
      <c r="G173" s="46">
        <v>193</v>
      </c>
      <c r="H173" s="46">
        <v>194</v>
      </c>
      <c r="J173" s="47">
        <f t="shared" si="16"/>
        <v>782</v>
      </c>
      <c r="K173" s="47"/>
      <c r="L173" s="47"/>
      <c r="M173" s="49">
        <f t="shared" si="17"/>
        <v>781.98299999999995</v>
      </c>
      <c r="N173" s="46">
        <f t="shared" si="18"/>
        <v>4</v>
      </c>
      <c r="O173" s="50">
        <f t="shared" si="19"/>
        <v>782.20283299999983</v>
      </c>
      <c r="P173" s="46">
        <v>198</v>
      </c>
      <c r="Q173" s="46">
        <v>197</v>
      </c>
      <c r="R173" s="46">
        <v>194</v>
      </c>
      <c r="S173" s="46">
        <v>193</v>
      </c>
      <c r="X173" s="52"/>
      <c r="Y173" s="52"/>
    </row>
    <row r="174" spans="1:25">
      <c r="A174" s="46">
        <v>3</v>
      </c>
      <c r="B174" s="46" t="s">
        <v>132</v>
      </c>
      <c r="C174" s="46" t="s">
        <v>39</v>
      </c>
      <c r="F174" s="46">
        <v>180</v>
      </c>
      <c r="G174" s="46">
        <v>178</v>
      </c>
      <c r="H174" s="46">
        <v>187</v>
      </c>
      <c r="I174" s="46">
        <v>191</v>
      </c>
      <c r="J174" s="47">
        <f t="shared" si="16"/>
        <v>736</v>
      </c>
      <c r="K174" s="47"/>
      <c r="L174" s="47"/>
      <c r="M174" s="49">
        <f t="shared" si="17"/>
        <v>735.98289999999997</v>
      </c>
      <c r="N174" s="46">
        <f t="shared" si="18"/>
        <v>4</v>
      </c>
      <c r="O174" s="50">
        <f t="shared" si="19"/>
        <v>736.19457799999998</v>
      </c>
      <c r="P174" s="46">
        <v>191</v>
      </c>
      <c r="Q174" s="46">
        <v>187</v>
      </c>
      <c r="R174" s="46">
        <v>180</v>
      </c>
      <c r="S174" s="46">
        <v>178</v>
      </c>
      <c r="X174" s="52"/>
      <c r="Y174" s="52"/>
    </row>
    <row r="175" spans="1:25">
      <c r="A175" s="46">
        <v>4</v>
      </c>
      <c r="B175" s="46" t="s">
        <v>371</v>
      </c>
      <c r="C175" s="46" t="s">
        <v>11</v>
      </c>
      <c r="D175" s="46">
        <v>178</v>
      </c>
      <c r="E175" s="46">
        <v>160</v>
      </c>
      <c r="F175" s="46">
        <v>169</v>
      </c>
      <c r="G175" s="46">
        <v>173</v>
      </c>
      <c r="H175" s="46">
        <v>179</v>
      </c>
      <c r="J175" s="47">
        <f t="shared" si="16"/>
        <v>699</v>
      </c>
      <c r="K175" s="47"/>
      <c r="L175" s="47"/>
      <c r="M175" s="49">
        <f t="shared" si="17"/>
        <v>698.9828</v>
      </c>
      <c r="N175" s="46">
        <f t="shared" si="18"/>
        <v>5</v>
      </c>
      <c r="O175" s="50">
        <f t="shared" si="19"/>
        <v>699.18151499999988</v>
      </c>
      <c r="P175" s="46">
        <v>179</v>
      </c>
      <c r="Q175" s="46">
        <v>178</v>
      </c>
      <c r="R175" s="46">
        <v>173</v>
      </c>
      <c r="S175" s="46">
        <v>169</v>
      </c>
      <c r="T175" s="46">
        <v>160</v>
      </c>
      <c r="X175" s="52"/>
      <c r="Y175" s="52"/>
    </row>
    <row r="176" spans="1:25">
      <c r="A176" s="46">
        <v>5</v>
      </c>
      <c r="B176" s="46" t="s">
        <v>172</v>
      </c>
      <c r="C176" s="46" t="s">
        <v>481</v>
      </c>
      <c r="D176" s="46">
        <v>159</v>
      </c>
      <c r="F176" s="46">
        <v>163</v>
      </c>
      <c r="G176" s="46">
        <v>165</v>
      </c>
      <c r="H176" s="46">
        <v>168</v>
      </c>
      <c r="I176" s="46">
        <v>175</v>
      </c>
      <c r="J176" s="47">
        <f t="shared" si="16"/>
        <v>671</v>
      </c>
      <c r="K176" s="47"/>
      <c r="L176" s="47"/>
      <c r="M176" s="49">
        <f t="shared" si="17"/>
        <v>670.98270000000002</v>
      </c>
      <c r="N176" s="46">
        <f t="shared" si="18"/>
        <v>5</v>
      </c>
      <c r="O176" s="50">
        <f t="shared" si="19"/>
        <v>671.17632890000004</v>
      </c>
      <c r="P176" s="46">
        <v>175</v>
      </c>
      <c r="Q176" s="46">
        <v>168</v>
      </c>
      <c r="R176" s="46">
        <v>165</v>
      </c>
      <c r="S176" s="46">
        <v>163</v>
      </c>
      <c r="T176" s="46">
        <v>159</v>
      </c>
      <c r="X176" s="52"/>
      <c r="Y176" s="52"/>
    </row>
    <row r="177" spans="1:25">
      <c r="A177" s="46">
        <v>6</v>
      </c>
      <c r="B177" s="46" t="s">
        <v>187</v>
      </c>
      <c r="C177" s="46" t="s">
        <v>83</v>
      </c>
      <c r="E177" s="46">
        <v>148</v>
      </c>
      <c r="F177" s="46">
        <v>154</v>
      </c>
      <c r="G177" s="46">
        <v>157</v>
      </c>
      <c r="H177" s="46">
        <v>167</v>
      </c>
      <c r="I177" s="46">
        <v>167</v>
      </c>
      <c r="J177" s="47">
        <f t="shared" si="16"/>
        <v>645</v>
      </c>
      <c r="K177" s="47"/>
      <c r="L177" s="47"/>
      <c r="M177" s="49">
        <f t="shared" si="17"/>
        <v>644.98260000000005</v>
      </c>
      <c r="N177" s="46">
        <f t="shared" si="18"/>
        <v>5</v>
      </c>
      <c r="O177" s="50">
        <f t="shared" si="19"/>
        <v>645.16803880000009</v>
      </c>
      <c r="P177" s="46">
        <v>167</v>
      </c>
      <c r="Q177" s="46">
        <v>167</v>
      </c>
      <c r="R177" s="46">
        <v>157</v>
      </c>
      <c r="S177" s="46">
        <v>154</v>
      </c>
      <c r="T177" s="46">
        <v>148</v>
      </c>
      <c r="X177" s="52"/>
      <c r="Y177" s="52"/>
    </row>
    <row r="178" spans="1:25">
      <c r="A178" s="46">
        <v>7</v>
      </c>
      <c r="B178" s="46" t="s">
        <v>195</v>
      </c>
      <c r="C178" s="46" t="s">
        <v>34</v>
      </c>
      <c r="D178" s="46">
        <v>141</v>
      </c>
      <c r="E178" s="46">
        <v>130</v>
      </c>
      <c r="G178" s="46">
        <v>135</v>
      </c>
      <c r="H178" s="46">
        <v>147</v>
      </c>
      <c r="I178" s="46">
        <v>164</v>
      </c>
      <c r="J178" s="47">
        <f t="shared" si="16"/>
        <v>587</v>
      </c>
      <c r="K178" s="47"/>
      <c r="L178" s="47"/>
      <c r="M178" s="49">
        <f t="shared" si="17"/>
        <v>586.98249999999996</v>
      </c>
      <c r="N178" s="46">
        <f t="shared" si="18"/>
        <v>5</v>
      </c>
      <c r="O178" s="50">
        <f t="shared" si="19"/>
        <v>587.16275799999983</v>
      </c>
      <c r="P178" s="46">
        <v>164</v>
      </c>
      <c r="Q178" s="46">
        <v>147</v>
      </c>
      <c r="R178" s="46">
        <v>141</v>
      </c>
      <c r="S178" s="46">
        <v>135</v>
      </c>
      <c r="T178" s="46">
        <v>130</v>
      </c>
      <c r="X178" s="52"/>
      <c r="Y178" s="52"/>
    </row>
    <row r="179" spans="1:25">
      <c r="A179" s="46">
        <v>8</v>
      </c>
      <c r="B179" s="46" t="s">
        <v>190</v>
      </c>
      <c r="C179" s="46" t="s">
        <v>481</v>
      </c>
      <c r="D179" s="46">
        <v>140</v>
      </c>
      <c r="E179" s="46">
        <v>133</v>
      </c>
      <c r="G179" s="46">
        <v>145</v>
      </c>
      <c r="I179" s="46">
        <v>166</v>
      </c>
      <c r="J179" s="47">
        <f t="shared" si="16"/>
        <v>584</v>
      </c>
      <c r="K179" s="47"/>
      <c r="L179" s="47"/>
      <c r="M179" s="49">
        <f t="shared" si="17"/>
        <v>583.98239999999998</v>
      </c>
      <c r="N179" s="46">
        <f t="shared" si="18"/>
        <v>4</v>
      </c>
      <c r="O179" s="50">
        <f t="shared" si="19"/>
        <v>584.16443300000003</v>
      </c>
      <c r="P179" s="46">
        <v>166</v>
      </c>
      <c r="Q179" s="46">
        <v>145</v>
      </c>
      <c r="R179" s="46">
        <v>140</v>
      </c>
      <c r="S179" s="46">
        <v>133</v>
      </c>
      <c r="X179" s="52"/>
      <c r="Y179" s="52"/>
    </row>
    <row r="180" spans="1:25">
      <c r="A180" s="46">
        <v>9</v>
      </c>
      <c r="B180" s="48" t="s">
        <v>215</v>
      </c>
      <c r="C180" s="46" t="s">
        <v>11</v>
      </c>
      <c r="D180" s="46">
        <v>134</v>
      </c>
      <c r="E180" s="46">
        <v>119</v>
      </c>
      <c r="F180" s="46">
        <v>134</v>
      </c>
      <c r="G180" s="46">
        <v>125</v>
      </c>
      <c r="H180" s="46">
        <v>137</v>
      </c>
      <c r="I180" s="46">
        <v>152</v>
      </c>
      <c r="J180" s="47">
        <f t="shared" si="16"/>
        <v>557</v>
      </c>
      <c r="K180" s="47"/>
      <c r="L180" s="47"/>
      <c r="M180" s="49">
        <f t="shared" si="17"/>
        <v>556.98230000000001</v>
      </c>
      <c r="N180" s="46">
        <f t="shared" si="18"/>
        <v>6</v>
      </c>
      <c r="O180" s="50">
        <f t="shared" si="19"/>
        <v>557.14948769000011</v>
      </c>
      <c r="P180" s="46">
        <v>152</v>
      </c>
      <c r="Q180" s="46">
        <v>137</v>
      </c>
      <c r="R180" s="46">
        <v>134</v>
      </c>
      <c r="S180" s="46">
        <v>134</v>
      </c>
      <c r="T180" s="46">
        <v>125</v>
      </c>
      <c r="U180" s="46">
        <v>119</v>
      </c>
      <c r="X180" s="52"/>
      <c r="Y180" s="52"/>
    </row>
    <row r="181" spans="1:25">
      <c r="A181" s="46">
        <v>10</v>
      </c>
      <c r="B181" s="46" t="s">
        <v>218</v>
      </c>
      <c r="C181" s="46" t="s">
        <v>34</v>
      </c>
      <c r="E181" s="46">
        <v>109</v>
      </c>
      <c r="F181" s="46">
        <v>128</v>
      </c>
      <c r="G181" s="46">
        <v>129</v>
      </c>
      <c r="I181" s="46">
        <v>150</v>
      </c>
      <c r="J181" s="47">
        <f t="shared" si="16"/>
        <v>516</v>
      </c>
      <c r="K181" s="47"/>
      <c r="L181" s="47"/>
      <c r="M181" s="49">
        <f t="shared" si="17"/>
        <v>515.98220000000003</v>
      </c>
      <c r="N181" s="46">
        <f t="shared" si="18"/>
        <v>4</v>
      </c>
      <c r="O181" s="50">
        <f t="shared" si="19"/>
        <v>516.14648899999986</v>
      </c>
      <c r="P181" s="46">
        <v>150</v>
      </c>
      <c r="Q181" s="46">
        <v>129</v>
      </c>
      <c r="R181" s="46">
        <v>128</v>
      </c>
      <c r="S181" s="46">
        <v>109</v>
      </c>
      <c r="X181" s="52"/>
      <c r="Y181" s="52"/>
    </row>
    <row r="182" spans="1:25">
      <c r="A182" s="46">
        <v>11</v>
      </c>
      <c r="B182" s="46" t="s">
        <v>232</v>
      </c>
      <c r="C182" s="46" t="s">
        <v>11</v>
      </c>
      <c r="D182" s="46">
        <v>112</v>
      </c>
      <c r="E182" s="46">
        <v>104</v>
      </c>
      <c r="G182" s="46">
        <v>111</v>
      </c>
      <c r="I182" s="46">
        <v>142</v>
      </c>
      <c r="J182" s="47">
        <f t="shared" si="16"/>
        <v>469</v>
      </c>
      <c r="K182" s="47"/>
      <c r="L182" s="47"/>
      <c r="M182" s="49">
        <f t="shared" si="17"/>
        <v>468.9821</v>
      </c>
      <c r="N182" s="46">
        <f t="shared" si="18"/>
        <v>4</v>
      </c>
      <c r="O182" s="50">
        <f t="shared" si="19"/>
        <v>469.13651399999998</v>
      </c>
      <c r="P182" s="46">
        <v>142</v>
      </c>
      <c r="Q182" s="46">
        <v>112</v>
      </c>
      <c r="R182" s="46">
        <v>111</v>
      </c>
      <c r="S182" s="46">
        <v>104</v>
      </c>
      <c r="X182" s="52"/>
      <c r="Y182" s="52"/>
    </row>
    <row r="183" spans="1:25">
      <c r="A183" s="46">
        <v>12</v>
      </c>
      <c r="B183" s="46" t="s">
        <v>437</v>
      </c>
      <c r="C183" s="46" t="s">
        <v>36</v>
      </c>
      <c r="D183" s="46">
        <v>156</v>
      </c>
      <c r="E183" s="46">
        <v>146</v>
      </c>
      <c r="F183" s="46">
        <v>147</v>
      </c>
      <c r="J183" s="47">
        <f t="shared" si="16"/>
        <v>449</v>
      </c>
      <c r="K183" s="47"/>
      <c r="L183" s="47"/>
      <c r="M183" s="49">
        <f t="shared" si="17"/>
        <v>448.98200000000003</v>
      </c>
      <c r="N183" s="46">
        <f t="shared" si="18"/>
        <v>3</v>
      </c>
      <c r="O183" s="50">
        <f t="shared" si="19"/>
        <v>449.15416000000005</v>
      </c>
      <c r="P183" s="46">
        <v>156</v>
      </c>
      <c r="Q183" s="46">
        <v>147</v>
      </c>
      <c r="R183" s="46">
        <v>146</v>
      </c>
      <c r="X183" s="52"/>
      <c r="Y183" s="52"/>
    </row>
    <row r="184" spans="1:25">
      <c r="A184" s="46">
        <v>13</v>
      </c>
      <c r="B184" s="46" t="s">
        <v>197</v>
      </c>
      <c r="C184" s="46" t="s">
        <v>29</v>
      </c>
      <c r="G184" s="46">
        <v>130</v>
      </c>
      <c r="H184" s="46">
        <v>143</v>
      </c>
      <c r="I184" s="46">
        <v>163</v>
      </c>
      <c r="J184" s="47">
        <f t="shared" si="16"/>
        <v>436</v>
      </c>
      <c r="K184" s="47"/>
      <c r="L184" s="47"/>
      <c r="M184" s="49">
        <f t="shared" si="17"/>
        <v>435.9819</v>
      </c>
      <c r="N184" s="46">
        <f t="shared" si="18"/>
        <v>3</v>
      </c>
      <c r="O184" s="50">
        <f t="shared" si="19"/>
        <v>436.16050000000001</v>
      </c>
      <c r="P184" s="46">
        <v>163</v>
      </c>
      <c r="Q184" s="46">
        <v>143</v>
      </c>
      <c r="R184" s="46">
        <v>130</v>
      </c>
      <c r="X184" s="52"/>
      <c r="Y184" s="52"/>
    </row>
    <row r="185" spans="1:25">
      <c r="A185" s="46">
        <v>14</v>
      </c>
      <c r="B185" s="46" t="s">
        <v>357</v>
      </c>
      <c r="C185" s="46" t="s">
        <v>15</v>
      </c>
      <c r="D185" s="46">
        <v>187</v>
      </c>
      <c r="F185" s="46">
        <v>195</v>
      </c>
      <c r="J185" s="47">
        <f t="shared" si="16"/>
        <v>382</v>
      </c>
      <c r="K185" s="47"/>
      <c r="L185" s="47"/>
      <c r="M185" s="49">
        <f t="shared" si="17"/>
        <v>381.98180000000002</v>
      </c>
      <c r="N185" s="46">
        <f t="shared" si="18"/>
        <v>2</v>
      </c>
      <c r="O185" s="50">
        <f t="shared" si="19"/>
        <v>382.19550000000004</v>
      </c>
      <c r="P185" s="46">
        <v>195</v>
      </c>
      <c r="Q185" s="46">
        <v>187</v>
      </c>
      <c r="X185" s="52"/>
      <c r="Y185" s="52"/>
    </row>
    <row r="186" spans="1:25">
      <c r="A186" s="46">
        <v>15</v>
      </c>
      <c r="B186" s="46" t="s">
        <v>652</v>
      </c>
      <c r="C186" s="46" t="s">
        <v>34</v>
      </c>
      <c r="F186" s="46">
        <v>164</v>
      </c>
      <c r="G186" s="46">
        <v>156</v>
      </c>
      <c r="J186" s="47">
        <f t="shared" si="16"/>
        <v>320</v>
      </c>
      <c r="K186" s="47"/>
      <c r="L186" s="47"/>
      <c r="M186" s="49">
        <f t="shared" si="17"/>
        <v>319.98169999999999</v>
      </c>
      <c r="N186" s="46">
        <f t="shared" si="18"/>
        <v>2</v>
      </c>
      <c r="O186" s="50">
        <f t="shared" si="19"/>
        <v>320.16129999999998</v>
      </c>
      <c r="P186" s="46">
        <v>164</v>
      </c>
      <c r="Q186" s="46">
        <v>156</v>
      </c>
      <c r="X186" s="52"/>
      <c r="Y186" s="52"/>
    </row>
    <row r="187" spans="1:25">
      <c r="A187" s="46">
        <v>16</v>
      </c>
      <c r="B187" s="46" t="s">
        <v>653</v>
      </c>
      <c r="C187" s="46" t="s">
        <v>19</v>
      </c>
      <c r="D187" s="46">
        <v>127</v>
      </c>
      <c r="E187" s="46">
        <v>121</v>
      </c>
      <c r="J187" s="47">
        <f t="shared" si="16"/>
        <v>248</v>
      </c>
      <c r="K187" s="47"/>
      <c r="L187" s="47"/>
      <c r="M187" s="49">
        <f t="shared" si="17"/>
        <v>247.98159999999999</v>
      </c>
      <c r="N187" s="46">
        <f t="shared" si="18"/>
        <v>2</v>
      </c>
      <c r="O187" s="50">
        <f t="shared" si="19"/>
        <v>248.1207</v>
      </c>
      <c r="P187" s="46">
        <v>127</v>
      </c>
      <c r="Q187" s="46">
        <v>121</v>
      </c>
      <c r="X187" s="52"/>
      <c r="Y187" s="52"/>
    </row>
    <row r="188" spans="1:25">
      <c r="A188" s="46">
        <v>17</v>
      </c>
      <c r="B188" s="46" t="s">
        <v>339</v>
      </c>
      <c r="C188" s="46" t="s">
        <v>19</v>
      </c>
      <c r="D188" s="46">
        <v>122</v>
      </c>
      <c r="F188" s="46">
        <v>123</v>
      </c>
      <c r="J188" s="47">
        <f t="shared" si="16"/>
        <v>245</v>
      </c>
      <c r="K188" s="47"/>
      <c r="L188" s="47"/>
      <c r="M188" s="49">
        <f t="shared" si="17"/>
        <v>244.98150000000001</v>
      </c>
      <c r="N188" s="46">
        <f t="shared" si="18"/>
        <v>2</v>
      </c>
      <c r="O188" s="50">
        <f t="shared" si="19"/>
        <v>245.11670000000001</v>
      </c>
      <c r="P188" s="46">
        <v>123</v>
      </c>
      <c r="Q188" s="46">
        <v>122</v>
      </c>
      <c r="X188" s="52"/>
      <c r="Y188" s="52"/>
    </row>
    <row r="189" spans="1:25">
      <c r="A189" s="46">
        <v>18</v>
      </c>
      <c r="B189" s="46" t="s">
        <v>654</v>
      </c>
      <c r="C189" s="46" t="s">
        <v>34</v>
      </c>
      <c r="G189" s="46">
        <v>115</v>
      </c>
      <c r="H189" s="46">
        <v>126</v>
      </c>
      <c r="J189" s="47">
        <f t="shared" si="16"/>
        <v>241</v>
      </c>
      <c r="K189" s="47"/>
      <c r="L189" s="47"/>
      <c r="M189" s="49">
        <f t="shared" si="17"/>
        <v>240.98140000000001</v>
      </c>
      <c r="N189" s="46">
        <f t="shared" si="18"/>
        <v>2</v>
      </c>
      <c r="O189" s="50">
        <f t="shared" si="19"/>
        <v>241.11890000000002</v>
      </c>
      <c r="P189" s="46">
        <v>126</v>
      </c>
      <c r="Q189" s="46">
        <v>115</v>
      </c>
      <c r="X189" s="52"/>
      <c r="Y189" s="52"/>
    </row>
    <row r="190" spans="1:25">
      <c r="A190" s="46">
        <v>19</v>
      </c>
      <c r="B190" s="46" t="s">
        <v>375</v>
      </c>
      <c r="C190" s="46" t="s">
        <v>11</v>
      </c>
      <c r="E190" s="46">
        <v>115</v>
      </c>
      <c r="G190" s="46">
        <v>119</v>
      </c>
      <c r="J190" s="47">
        <f t="shared" si="16"/>
        <v>234</v>
      </c>
      <c r="K190" s="47"/>
      <c r="L190" s="47"/>
      <c r="M190" s="49">
        <f t="shared" si="17"/>
        <v>233.9813</v>
      </c>
      <c r="N190" s="46">
        <f t="shared" si="18"/>
        <v>2</v>
      </c>
      <c r="O190" s="50">
        <f t="shared" si="19"/>
        <v>234.11180000000002</v>
      </c>
      <c r="P190" s="46">
        <v>119</v>
      </c>
      <c r="Q190" s="46">
        <v>115</v>
      </c>
      <c r="X190" s="52"/>
      <c r="Y190" s="52"/>
    </row>
    <row r="191" spans="1:25">
      <c r="A191" s="46">
        <v>20</v>
      </c>
      <c r="B191" s="46" t="s">
        <v>269</v>
      </c>
      <c r="C191" s="46" t="s">
        <v>481</v>
      </c>
      <c r="E191" s="46">
        <v>110</v>
      </c>
      <c r="G191" s="46">
        <v>112</v>
      </c>
      <c r="J191" s="47">
        <f t="shared" si="16"/>
        <v>222</v>
      </c>
      <c r="K191" s="47"/>
      <c r="L191" s="47"/>
      <c r="M191" s="49">
        <f t="shared" si="17"/>
        <v>221.9812</v>
      </c>
      <c r="N191" s="46">
        <f t="shared" si="18"/>
        <v>2</v>
      </c>
      <c r="O191" s="50">
        <f t="shared" si="19"/>
        <v>222.10419999999999</v>
      </c>
      <c r="P191" s="46">
        <v>112</v>
      </c>
      <c r="Q191" s="46">
        <v>110</v>
      </c>
      <c r="X191" s="52"/>
      <c r="Y191" s="52"/>
    </row>
    <row r="192" spans="1:25">
      <c r="A192" s="46">
        <v>21</v>
      </c>
      <c r="B192" s="48" t="s">
        <v>250</v>
      </c>
      <c r="C192" s="46" t="s">
        <v>22</v>
      </c>
      <c r="D192" s="46">
        <v>107</v>
      </c>
      <c r="E192" s="46">
        <v>95</v>
      </c>
      <c r="J192" s="47">
        <f t="shared" si="16"/>
        <v>202</v>
      </c>
      <c r="K192" s="47"/>
      <c r="L192" s="47"/>
      <c r="M192" s="49">
        <f t="shared" si="17"/>
        <v>201.9811</v>
      </c>
      <c r="N192" s="46">
        <f t="shared" si="18"/>
        <v>2</v>
      </c>
      <c r="O192" s="50">
        <f t="shared" si="19"/>
        <v>202.0976</v>
      </c>
      <c r="P192" s="46">
        <v>107</v>
      </c>
      <c r="Q192" s="46">
        <v>95</v>
      </c>
      <c r="X192" s="52"/>
      <c r="Y192" s="52"/>
    </row>
    <row r="193" spans="1:25">
      <c r="A193" s="46">
        <v>22</v>
      </c>
      <c r="B193" s="46" t="s">
        <v>182</v>
      </c>
      <c r="C193" s="46" t="s">
        <v>34</v>
      </c>
      <c r="I193" s="46">
        <v>169</v>
      </c>
      <c r="J193" s="47">
        <f t="shared" si="16"/>
        <v>169</v>
      </c>
      <c r="K193" s="47"/>
      <c r="L193" s="47"/>
      <c r="M193" s="49">
        <f t="shared" si="17"/>
        <v>168.98099999999999</v>
      </c>
      <c r="N193" s="46">
        <f t="shared" si="18"/>
        <v>1</v>
      </c>
      <c r="O193" s="50">
        <f t="shared" si="19"/>
        <v>169.15</v>
      </c>
      <c r="P193" s="46">
        <v>169</v>
      </c>
      <c r="X193" s="52"/>
      <c r="Y193" s="52"/>
    </row>
    <row r="194" spans="1:25">
      <c r="A194" s="46">
        <v>23</v>
      </c>
      <c r="B194" s="46" t="s">
        <v>655</v>
      </c>
      <c r="C194" s="46" t="s">
        <v>34</v>
      </c>
      <c r="H194" s="46">
        <v>151</v>
      </c>
      <c r="J194" s="47">
        <f t="shared" si="16"/>
        <v>151</v>
      </c>
      <c r="K194" s="47"/>
      <c r="L194" s="47"/>
      <c r="M194" s="49">
        <f t="shared" si="17"/>
        <v>150.98089999999999</v>
      </c>
      <c r="N194" s="46">
        <f t="shared" si="18"/>
        <v>1</v>
      </c>
      <c r="O194" s="50">
        <f t="shared" si="19"/>
        <v>151.1319</v>
      </c>
      <c r="P194" s="46">
        <v>151</v>
      </c>
      <c r="X194" s="52"/>
      <c r="Y194" s="52"/>
    </row>
    <row r="195" spans="1:25">
      <c r="A195" s="46">
        <v>24</v>
      </c>
      <c r="B195" s="46" t="s">
        <v>222</v>
      </c>
      <c r="C195" s="46" t="s">
        <v>11</v>
      </c>
      <c r="I195" s="46">
        <v>148</v>
      </c>
      <c r="J195" s="47">
        <f t="shared" si="16"/>
        <v>148</v>
      </c>
      <c r="K195" s="47"/>
      <c r="L195" s="47"/>
      <c r="M195" s="49">
        <f t="shared" si="17"/>
        <v>147.98079999999999</v>
      </c>
      <c r="N195" s="46">
        <f t="shared" si="18"/>
        <v>1</v>
      </c>
      <c r="O195" s="50">
        <f t="shared" si="19"/>
        <v>148.12879999999998</v>
      </c>
      <c r="P195" s="46">
        <v>148</v>
      </c>
      <c r="X195" s="52"/>
      <c r="Y195" s="52"/>
    </row>
    <row r="196" spans="1:25">
      <c r="A196" s="46">
        <v>25</v>
      </c>
      <c r="B196" s="46" t="s">
        <v>656</v>
      </c>
      <c r="C196" s="46" t="s">
        <v>19</v>
      </c>
      <c r="F196" s="46">
        <v>146</v>
      </c>
      <c r="J196" s="47">
        <f t="shared" si="16"/>
        <v>146</v>
      </c>
      <c r="K196" s="47"/>
      <c r="L196" s="47"/>
      <c r="M196" s="49">
        <f t="shared" si="17"/>
        <v>145.98070000000001</v>
      </c>
      <c r="N196" s="46">
        <f t="shared" si="18"/>
        <v>1</v>
      </c>
      <c r="O196" s="50">
        <f t="shared" si="19"/>
        <v>146.1267</v>
      </c>
      <c r="P196" s="46">
        <v>146</v>
      </c>
      <c r="X196" s="52"/>
      <c r="Y196" s="52"/>
    </row>
    <row r="197" spans="1:25">
      <c r="A197" s="46">
        <v>26</v>
      </c>
      <c r="B197" s="46" t="s">
        <v>327</v>
      </c>
      <c r="C197" s="46" t="s">
        <v>83</v>
      </c>
      <c r="D197" s="46">
        <v>144</v>
      </c>
      <c r="J197" s="47">
        <f t="shared" si="16"/>
        <v>144</v>
      </c>
      <c r="K197" s="47"/>
      <c r="L197" s="47"/>
      <c r="M197" s="49">
        <f t="shared" si="17"/>
        <v>143.98060000000001</v>
      </c>
      <c r="N197" s="46">
        <f t="shared" si="18"/>
        <v>1</v>
      </c>
      <c r="O197" s="50">
        <f t="shared" si="19"/>
        <v>144.12460000000002</v>
      </c>
      <c r="P197" s="46">
        <v>144</v>
      </c>
      <c r="X197" s="52"/>
      <c r="Y197" s="52"/>
    </row>
    <row r="198" spans="1:25">
      <c r="A198" s="46">
        <v>27</v>
      </c>
      <c r="B198" s="46" t="s">
        <v>313</v>
      </c>
      <c r="C198" s="46" t="s">
        <v>83</v>
      </c>
      <c r="F198" s="46">
        <v>130</v>
      </c>
      <c r="J198" s="47">
        <f t="shared" si="16"/>
        <v>130</v>
      </c>
      <c r="K198" s="47"/>
      <c r="L198" s="47"/>
      <c r="M198" s="49">
        <f t="shared" si="17"/>
        <v>129.98050000000001</v>
      </c>
      <c r="N198" s="46">
        <f t="shared" si="18"/>
        <v>1</v>
      </c>
      <c r="O198" s="50">
        <f t="shared" si="19"/>
        <v>130.1105</v>
      </c>
      <c r="P198" s="46">
        <v>130</v>
      </c>
      <c r="X198" s="52"/>
      <c r="Y198" s="52"/>
    </row>
    <row r="199" spans="1:25">
      <c r="A199" s="46">
        <v>28</v>
      </c>
      <c r="B199" s="46" t="s">
        <v>657</v>
      </c>
      <c r="C199" s="46" t="s">
        <v>22</v>
      </c>
      <c r="H199" s="46">
        <v>130</v>
      </c>
      <c r="J199" s="47">
        <f t="shared" si="16"/>
        <v>130</v>
      </c>
      <c r="K199" s="47"/>
      <c r="L199" s="47"/>
      <c r="M199" s="49">
        <f t="shared" si="17"/>
        <v>129.9804</v>
      </c>
      <c r="N199" s="46">
        <f t="shared" si="18"/>
        <v>1</v>
      </c>
      <c r="O199" s="50">
        <f t="shared" si="19"/>
        <v>130.1104</v>
      </c>
      <c r="P199" s="46">
        <v>130</v>
      </c>
      <c r="X199" s="52"/>
      <c r="Y199" s="52"/>
    </row>
    <row r="200" spans="1:25">
      <c r="A200" s="46">
        <v>29</v>
      </c>
      <c r="B200" s="46" t="s">
        <v>395</v>
      </c>
      <c r="C200" s="46" t="s">
        <v>11</v>
      </c>
      <c r="D200" s="46">
        <v>109</v>
      </c>
      <c r="J200" s="47">
        <f t="shared" si="16"/>
        <v>109</v>
      </c>
      <c r="K200" s="47"/>
      <c r="L200" s="47"/>
      <c r="M200" s="49">
        <f t="shared" si="17"/>
        <v>108.9803</v>
      </c>
      <c r="N200" s="46">
        <f t="shared" si="18"/>
        <v>1</v>
      </c>
      <c r="O200" s="50">
        <f t="shared" si="19"/>
        <v>109.08929999999999</v>
      </c>
      <c r="P200" s="46">
        <v>109</v>
      </c>
      <c r="X200" s="52"/>
      <c r="Y200" s="52"/>
    </row>
    <row r="201" spans="1:25">
      <c r="A201" s="46">
        <v>30</v>
      </c>
      <c r="B201" s="46" t="s">
        <v>314</v>
      </c>
      <c r="C201" s="46" t="s">
        <v>83</v>
      </c>
      <c r="E201" s="46">
        <v>103</v>
      </c>
      <c r="J201" s="47">
        <f t="shared" si="16"/>
        <v>103</v>
      </c>
      <c r="K201" s="47"/>
      <c r="L201" s="47"/>
      <c r="M201" s="49">
        <f t="shared" si="17"/>
        <v>102.9802</v>
      </c>
      <c r="N201" s="46">
        <f t="shared" si="18"/>
        <v>1</v>
      </c>
      <c r="O201" s="50">
        <f t="shared" si="19"/>
        <v>103.08319999999999</v>
      </c>
      <c r="P201" s="46">
        <v>103</v>
      </c>
      <c r="X201" s="52"/>
      <c r="Y201" s="52"/>
    </row>
    <row r="202" spans="1:25" ht="3" customHeight="1">
      <c r="I202" s="56"/>
      <c r="J202" s="56"/>
      <c r="K202" s="56"/>
      <c r="L202" s="57"/>
      <c r="M202" s="49"/>
      <c r="P202" s="47"/>
      <c r="X202" s="52"/>
      <c r="Y202" s="52"/>
    </row>
    <row r="203" spans="1:25">
      <c r="B203" s="56"/>
      <c r="C203" s="57"/>
      <c r="D203" s="56"/>
      <c r="E203" s="56"/>
      <c r="F203" s="56"/>
      <c r="G203" s="56"/>
      <c r="H203" s="56"/>
      <c r="I203" s="56"/>
      <c r="J203" s="56"/>
      <c r="K203" s="56"/>
      <c r="L203" s="57"/>
      <c r="M203" s="49"/>
      <c r="P203" s="47"/>
      <c r="X203" s="52"/>
      <c r="Y203" s="52"/>
    </row>
    <row r="204" spans="1:25" ht="15">
      <c r="A204" s="63"/>
      <c r="B204" s="64" t="s">
        <v>139</v>
      </c>
      <c r="C204" s="65"/>
      <c r="D204" s="65"/>
      <c r="E204" s="65"/>
      <c r="F204" s="65"/>
      <c r="G204" s="65"/>
      <c r="H204" s="65"/>
      <c r="I204" s="65"/>
      <c r="J204" s="65"/>
      <c r="K204" s="65"/>
      <c r="L204" s="57"/>
      <c r="M204" s="49"/>
      <c r="P204" s="47"/>
      <c r="Q204" s="52"/>
      <c r="R204" s="52"/>
      <c r="S204" s="52"/>
      <c r="T204" s="52"/>
      <c r="U204" s="52"/>
      <c r="X204" s="52"/>
      <c r="Y204" s="52"/>
    </row>
    <row r="205" spans="1:25">
      <c r="A205" s="46">
        <v>1</v>
      </c>
      <c r="B205" s="46" t="s">
        <v>138</v>
      </c>
      <c r="C205" s="46" t="s">
        <v>29</v>
      </c>
      <c r="D205" s="46">
        <v>174</v>
      </c>
      <c r="E205" s="46">
        <v>183</v>
      </c>
      <c r="F205" s="46">
        <v>188</v>
      </c>
      <c r="G205" s="46">
        <v>185</v>
      </c>
      <c r="H205" s="46">
        <v>185</v>
      </c>
      <c r="I205" s="46">
        <v>188</v>
      </c>
      <c r="J205" s="47">
        <f t="shared" ref="J205:J224" si="20">IFERROR(LARGE(D205:I205,1),0)+IF($C$2&gt;=2,IFERROR(LARGE(D205:I205,2),0),0)+IF($C$2&gt;=3,IFERROR(LARGE(D205:I205,3),0),0)+IF($C$2&gt;=4,IFERROR(LARGE(D205:I205,4),0),0)+IF($C$2&gt;=5,IFERROR(LARGE(D205:I205,5),0),0)+IF($C$2&gt;=6,IFERROR(LARGE(D205:I205,6),0),0)</f>
        <v>746</v>
      </c>
      <c r="K205" s="47"/>
      <c r="L205" s="47"/>
      <c r="M205" s="49">
        <f t="shared" ref="M205:M224" si="21">J205-(ROW(J205)-ROW(WomenTotalCol))/10000</f>
        <v>745.97979999999995</v>
      </c>
      <c r="N205" s="46">
        <f t="shared" ref="N205:N224" si="22">COUNT(D205:I205)</f>
        <v>6</v>
      </c>
      <c r="O205" s="50">
        <f t="shared" ref="O205:O224" si="23">M205+P205/1000+Q205/10000+R205/100000+S205/1000000+T205/10000000+U205/100000000</f>
        <v>746.18865503999996</v>
      </c>
      <c r="P205" s="46">
        <v>188</v>
      </c>
      <c r="Q205" s="46">
        <v>188</v>
      </c>
      <c r="R205" s="46">
        <v>185</v>
      </c>
      <c r="S205" s="46">
        <v>185</v>
      </c>
      <c r="T205" s="46">
        <v>183</v>
      </c>
      <c r="U205" s="46">
        <v>174</v>
      </c>
      <c r="W205" s="47"/>
      <c r="X205" s="52"/>
      <c r="Y205" s="52"/>
    </row>
    <row r="206" spans="1:25">
      <c r="A206" s="46">
        <v>2</v>
      </c>
      <c r="B206" s="46" t="s">
        <v>145</v>
      </c>
      <c r="C206" s="46" t="s">
        <v>15</v>
      </c>
      <c r="E206" s="46">
        <v>162</v>
      </c>
      <c r="F206" s="46">
        <v>171</v>
      </c>
      <c r="G206" s="46">
        <v>161</v>
      </c>
      <c r="H206" s="46">
        <v>175</v>
      </c>
      <c r="I206" s="46">
        <v>185</v>
      </c>
      <c r="J206" s="47">
        <f t="shared" si="20"/>
        <v>693</v>
      </c>
      <c r="K206" s="47"/>
      <c r="L206" s="47"/>
      <c r="M206" s="49">
        <f t="shared" si="21"/>
        <v>692.97969999999998</v>
      </c>
      <c r="N206" s="46">
        <f t="shared" si="22"/>
        <v>5</v>
      </c>
      <c r="O206" s="50">
        <f t="shared" si="23"/>
        <v>693.18408810000005</v>
      </c>
      <c r="P206" s="46">
        <v>185</v>
      </c>
      <c r="Q206" s="46">
        <v>175</v>
      </c>
      <c r="R206" s="46">
        <v>171</v>
      </c>
      <c r="S206" s="46">
        <v>162</v>
      </c>
      <c r="T206" s="46">
        <v>161</v>
      </c>
      <c r="W206" s="47"/>
      <c r="X206" s="52"/>
      <c r="Y206" s="52"/>
    </row>
    <row r="207" spans="1:25">
      <c r="A207" s="46">
        <v>3</v>
      </c>
      <c r="B207" s="46" t="s">
        <v>179</v>
      </c>
      <c r="C207" s="46" t="s">
        <v>29</v>
      </c>
      <c r="E207" s="46">
        <v>151</v>
      </c>
      <c r="F207" s="46">
        <v>151</v>
      </c>
      <c r="G207" s="46">
        <v>149</v>
      </c>
      <c r="H207" s="46">
        <v>157</v>
      </c>
      <c r="I207" s="46">
        <v>172</v>
      </c>
      <c r="J207" s="47">
        <f t="shared" si="20"/>
        <v>631</v>
      </c>
      <c r="K207" s="47"/>
      <c r="L207" s="47"/>
      <c r="M207" s="49">
        <f t="shared" si="21"/>
        <v>630.9796</v>
      </c>
      <c r="N207" s="46">
        <f t="shared" si="22"/>
        <v>5</v>
      </c>
      <c r="O207" s="50">
        <f t="shared" si="23"/>
        <v>631.16897590000008</v>
      </c>
      <c r="P207" s="46">
        <v>172</v>
      </c>
      <c r="Q207" s="46">
        <v>157</v>
      </c>
      <c r="R207" s="46">
        <v>151</v>
      </c>
      <c r="S207" s="46">
        <v>151</v>
      </c>
      <c r="T207" s="46">
        <v>149</v>
      </c>
      <c r="W207" s="47"/>
      <c r="X207" s="52"/>
      <c r="Y207" s="52"/>
    </row>
    <row r="208" spans="1:25">
      <c r="A208" s="46">
        <v>4</v>
      </c>
      <c r="B208" s="46" t="s">
        <v>204</v>
      </c>
      <c r="C208" s="46" t="s">
        <v>19</v>
      </c>
      <c r="E208" s="46">
        <v>145</v>
      </c>
      <c r="G208" s="46">
        <v>140</v>
      </c>
      <c r="H208" s="46">
        <v>162</v>
      </c>
      <c r="I208" s="46">
        <v>159</v>
      </c>
      <c r="J208" s="47">
        <f t="shared" si="20"/>
        <v>606</v>
      </c>
      <c r="K208" s="47"/>
      <c r="L208" s="47"/>
      <c r="M208" s="49">
        <f t="shared" si="21"/>
        <v>605.97950000000003</v>
      </c>
      <c r="N208" s="46">
        <f t="shared" si="22"/>
        <v>4</v>
      </c>
      <c r="O208" s="50">
        <f t="shared" si="23"/>
        <v>606.15899000000002</v>
      </c>
      <c r="P208" s="46">
        <v>162</v>
      </c>
      <c r="Q208" s="46">
        <v>159</v>
      </c>
      <c r="R208" s="46">
        <v>145</v>
      </c>
      <c r="S208" s="46">
        <v>140</v>
      </c>
      <c r="X208" s="52"/>
      <c r="Y208" s="52"/>
    </row>
    <row r="209" spans="1:25">
      <c r="A209" s="46">
        <v>5</v>
      </c>
      <c r="B209" s="46" t="s">
        <v>301</v>
      </c>
      <c r="C209" s="46" t="s">
        <v>39</v>
      </c>
      <c r="D209" s="46">
        <v>139</v>
      </c>
      <c r="E209" s="46">
        <v>139</v>
      </c>
      <c r="F209" s="46">
        <v>148</v>
      </c>
      <c r="G209" s="46">
        <v>138</v>
      </c>
      <c r="H209" s="46">
        <v>152</v>
      </c>
      <c r="J209" s="47">
        <f t="shared" si="20"/>
        <v>578</v>
      </c>
      <c r="K209" s="47"/>
      <c r="L209" s="47"/>
      <c r="M209" s="49">
        <f t="shared" si="21"/>
        <v>577.97940000000006</v>
      </c>
      <c r="N209" s="46">
        <f t="shared" si="22"/>
        <v>5</v>
      </c>
      <c r="O209" s="50">
        <f t="shared" si="23"/>
        <v>578.14774280000017</v>
      </c>
      <c r="P209" s="46">
        <v>152</v>
      </c>
      <c r="Q209" s="46">
        <v>148</v>
      </c>
      <c r="R209" s="46">
        <v>139</v>
      </c>
      <c r="S209" s="46">
        <v>139</v>
      </c>
      <c r="T209" s="46">
        <v>138</v>
      </c>
      <c r="X209" s="52"/>
      <c r="Y209" s="52"/>
    </row>
    <row r="210" spans="1:25">
      <c r="A210" s="46">
        <v>6</v>
      </c>
      <c r="B210" s="46" t="s">
        <v>658</v>
      </c>
      <c r="C210" s="46" t="s">
        <v>174</v>
      </c>
      <c r="D210" s="46">
        <v>181</v>
      </c>
      <c r="E210" s="46">
        <v>185</v>
      </c>
      <c r="F210" s="46">
        <v>186</v>
      </c>
      <c r="J210" s="47">
        <f t="shared" si="20"/>
        <v>552</v>
      </c>
      <c r="K210" s="47"/>
      <c r="L210" s="47"/>
      <c r="M210" s="49">
        <f t="shared" si="21"/>
        <v>551.97929999999997</v>
      </c>
      <c r="N210" s="46">
        <f t="shared" si="22"/>
        <v>3</v>
      </c>
      <c r="O210" s="50">
        <f t="shared" si="23"/>
        <v>552.18561</v>
      </c>
      <c r="P210" s="46">
        <v>186</v>
      </c>
      <c r="Q210" s="46">
        <v>185</v>
      </c>
      <c r="R210" s="46">
        <v>181</v>
      </c>
      <c r="X210" s="52"/>
      <c r="Y210" s="52"/>
    </row>
    <row r="211" spans="1:25">
      <c r="A211" s="46">
        <v>7</v>
      </c>
      <c r="B211" s="46" t="s">
        <v>253</v>
      </c>
      <c r="C211" s="46" t="s">
        <v>22</v>
      </c>
      <c r="E211" s="46">
        <v>126</v>
      </c>
      <c r="F211" s="46">
        <v>140</v>
      </c>
      <c r="G211" s="46">
        <v>131</v>
      </c>
      <c r="H211" s="46">
        <v>145</v>
      </c>
      <c r="J211" s="47">
        <f t="shared" si="20"/>
        <v>542</v>
      </c>
      <c r="K211" s="47"/>
      <c r="L211" s="47"/>
      <c r="M211" s="49">
        <f t="shared" si="21"/>
        <v>541.97919999999999</v>
      </c>
      <c r="N211" s="46">
        <f t="shared" si="22"/>
        <v>4</v>
      </c>
      <c r="O211" s="50">
        <f t="shared" si="23"/>
        <v>542.139636</v>
      </c>
      <c r="P211" s="46">
        <v>145</v>
      </c>
      <c r="Q211" s="46">
        <v>140</v>
      </c>
      <c r="R211" s="46">
        <v>131</v>
      </c>
      <c r="S211" s="46">
        <v>126</v>
      </c>
      <c r="X211" s="52"/>
      <c r="Y211" s="52"/>
    </row>
    <row r="212" spans="1:25">
      <c r="A212" s="46">
        <v>8</v>
      </c>
      <c r="B212" s="46" t="s">
        <v>294</v>
      </c>
      <c r="C212" s="46" t="s">
        <v>39</v>
      </c>
      <c r="D212" s="46">
        <v>128</v>
      </c>
      <c r="F212" s="46">
        <v>132</v>
      </c>
      <c r="G212" s="46">
        <v>122</v>
      </c>
      <c r="H212" s="46">
        <v>141</v>
      </c>
      <c r="J212" s="47">
        <f t="shared" si="20"/>
        <v>523</v>
      </c>
      <c r="K212" s="47"/>
      <c r="L212" s="47"/>
      <c r="M212" s="49">
        <f t="shared" si="21"/>
        <v>522.97910000000002</v>
      </c>
      <c r="N212" s="46">
        <f t="shared" si="22"/>
        <v>4</v>
      </c>
      <c r="O212" s="50">
        <f t="shared" si="23"/>
        <v>523.13470199999995</v>
      </c>
      <c r="P212" s="46">
        <v>141</v>
      </c>
      <c r="Q212" s="46">
        <v>132</v>
      </c>
      <c r="R212" s="46">
        <v>128</v>
      </c>
      <c r="S212" s="46">
        <v>122</v>
      </c>
      <c r="X212" s="52"/>
      <c r="Y212" s="52"/>
    </row>
    <row r="213" spans="1:25">
      <c r="A213" s="46">
        <v>9</v>
      </c>
      <c r="B213" s="46" t="s">
        <v>239</v>
      </c>
      <c r="C213" s="46" t="s">
        <v>11</v>
      </c>
      <c r="F213" s="46">
        <v>126</v>
      </c>
      <c r="G213" s="46">
        <v>121</v>
      </c>
      <c r="H213" s="46">
        <v>132</v>
      </c>
      <c r="I213" s="46">
        <v>138</v>
      </c>
      <c r="J213" s="47">
        <f t="shared" si="20"/>
        <v>517</v>
      </c>
      <c r="K213" s="47"/>
      <c r="L213" s="47"/>
      <c r="M213" s="49">
        <f t="shared" si="21"/>
        <v>516.97900000000004</v>
      </c>
      <c r="N213" s="46">
        <f t="shared" si="22"/>
        <v>4</v>
      </c>
      <c r="O213" s="50">
        <f t="shared" si="23"/>
        <v>517.1315810000001</v>
      </c>
      <c r="P213" s="46">
        <v>138</v>
      </c>
      <c r="Q213" s="46">
        <v>132</v>
      </c>
      <c r="R213" s="46">
        <v>126</v>
      </c>
      <c r="S213" s="46">
        <v>121</v>
      </c>
      <c r="X213" s="52"/>
      <c r="Y213" s="52"/>
    </row>
    <row r="214" spans="1:25">
      <c r="A214" s="46">
        <v>10</v>
      </c>
      <c r="B214" s="46" t="s">
        <v>287</v>
      </c>
      <c r="C214" s="46" t="s">
        <v>39</v>
      </c>
      <c r="F214" s="46">
        <v>173</v>
      </c>
      <c r="G214" s="46">
        <v>171</v>
      </c>
      <c r="H214" s="46">
        <v>171</v>
      </c>
      <c r="J214" s="47">
        <f t="shared" si="20"/>
        <v>515</v>
      </c>
      <c r="K214" s="47"/>
      <c r="L214" s="47"/>
      <c r="M214" s="49">
        <f t="shared" si="21"/>
        <v>514.97889999999995</v>
      </c>
      <c r="N214" s="46">
        <f t="shared" si="22"/>
        <v>3</v>
      </c>
      <c r="O214" s="50">
        <f t="shared" si="23"/>
        <v>515.17070999999999</v>
      </c>
      <c r="P214" s="46">
        <v>173</v>
      </c>
      <c r="Q214" s="46">
        <v>171</v>
      </c>
      <c r="R214" s="46">
        <v>171</v>
      </c>
      <c r="X214" s="52"/>
      <c r="Y214" s="52"/>
    </row>
    <row r="215" spans="1:25">
      <c r="A215" s="46">
        <v>11</v>
      </c>
      <c r="B215" s="46" t="s">
        <v>381</v>
      </c>
      <c r="C215" s="46" t="s">
        <v>11</v>
      </c>
      <c r="D215" s="46">
        <v>146</v>
      </c>
      <c r="E215" s="46">
        <v>142</v>
      </c>
      <c r="F215" s="46">
        <v>143</v>
      </c>
      <c r="J215" s="47">
        <f t="shared" si="20"/>
        <v>431</v>
      </c>
      <c r="K215" s="47"/>
      <c r="L215" s="47"/>
      <c r="M215" s="49">
        <f t="shared" si="21"/>
        <v>430.97879999999998</v>
      </c>
      <c r="N215" s="46">
        <f t="shared" si="22"/>
        <v>3</v>
      </c>
      <c r="O215" s="50">
        <f t="shared" si="23"/>
        <v>431.14051999999998</v>
      </c>
      <c r="P215" s="46">
        <v>146</v>
      </c>
      <c r="Q215" s="46">
        <v>143</v>
      </c>
      <c r="R215" s="46">
        <v>142</v>
      </c>
      <c r="X215" s="52"/>
      <c r="Y215" s="52"/>
    </row>
    <row r="216" spans="1:25">
      <c r="A216" s="46">
        <v>12</v>
      </c>
      <c r="B216" s="46" t="s">
        <v>166</v>
      </c>
      <c r="C216" s="46" t="s">
        <v>481</v>
      </c>
      <c r="H216" s="46">
        <v>159</v>
      </c>
      <c r="I216" s="46">
        <v>177</v>
      </c>
      <c r="J216" s="47">
        <f t="shared" si="20"/>
        <v>336</v>
      </c>
      <c r="K216" s="47"/>
      <c r="L216" s="47"/>
      <c r="M216" s="49">
        <f t="shared" si="21"/>
        <v>335.9787</v>
      </c>
      <c r="N216" s="46">
        <f t="shared" si="22"/>
        <v>2</v>
      </c>
      <c r="O216" s="50">
        <f t="shared" si="23"/>
        <v>336.17160000000001</v>
      </c>
      <c r="P216" s="46">
        <v>177</v>
      </c>
      <c r="Q216" s="46">
        <v>159</v>
      </c>
      <c r="X216" s="52"/>
      <c r="Y216" s="52"/>
    </row>
    <row r="217" spans="1:25">
      <c r="A217" s="46">
        <v>13</v>
      </c>
      <c r="B217" s="46" t="s">
        <v>333</v>
      </c>
      <c r="C217" s="46" t="s">
        <v>19</v>
      </c>
      <c r="E217" s="46">
        <v>156</v>
      </c>
      <c r="G217" s="46">
        <v>155</v>
      </c>
      <c r="J217" s="47">
        <f t="shared" si="20"/>
        <v>311</v>
      </c>
      <c r="K217" s="47"/>
      <c r="L217" s="47"/>
      <c r="M217" s="49">
        <f t="shared" si="21"/>
        <v>310.97859999999997</v>
      </c>
      <c r="N217" s="46">
        <f t="shared" si="22"/>
        <v>2</v>
      </c>
      <c r="O217" s="50">
        <f t="shared" si="23"/>
        <v>311.15009999999995</v>
      </c>
      <c r="P217" s="46">
        <v>156</v>
      </c>
      <c r="Q217" s="46">
        <v>155</v>
      </c>
      <c r="X217" s="52"/>
      <c r="Y217" s="52"/>
    </row>
    <row r="218" spans="1:25">
      <c r="A218" s="46">
        <v>14</v>
      </c>
      <c r="B218" s="46" t="s">
        <v>207</v>
      </c>
      <c r="C218" s="46" t="s">
        <v>22</v>
      </c>
      <c r="G218" s="46">
        <v>113</v>
      </c>
      <c r="I218" s="46">
        <v>156</v>
      </c>
      <c r="J218" s="47">
        <f t="shared" si="20"/>
        <v>269</v>
      </c>
      <c r="K218" s="47"/>
      <c r="L218" s="47"/>
      <c r="M218" s="49">
        <f t="shared" si="21"/>
        <v>268.9785</v>
      </c>
      <c r="N218" s="46">
        <f t="shared" si="22"/>
        <v>2</v>
      </c>
      <c r="O218" s="50">
        <f t="shared" si="23"/>
        <v>269.14580000000001</v>
      </c>
      <c r="P218" s="46">
        <v>156</v>
      </c>
      <c r="Q218" s="46">
        <v>113</v>
      </c>
      <c r="X218" s="52"/>
      <c r="Y218" s="52"/>
    </row>
    <row r="219" spans="1:25">
      <c r="A219" s="46">
        <v>15</v>
      </c>
      <c r="B219" s="46" t="s">
        <v>659</v>
      </c>
      <c r="C219" s="46" t="s">
        <v>83</v>
      </c>
      <c r="F219" s="46">
        <v>135</v>
      </c>
      <c r="G219" s="46">
        <v>123</v>
      </c>
      <c r="J219" s="47">
        <f t="shared" si="20"/>
        <v>258</v>
      </c>
      <c r="K219" s="47"/>
      <c r="L219" s="47"/>
      <c r="M219" s="49">
        <f t="shared" si="21"/>
        <v>257.97840000000002</v>
      </c>
      <c r="N219" s="46">
        <f t="shared" si="22"/>
        <v>2</v>
      </c>
      <c r="O219" s="50">
        <f t="shared" si="23"/>
        <v>258.12569999999999</v>
      </c>
      <c r="P219" s="46">
        <v>135</v>
      </c>
      <c r="Q219" s="46">
        <v>123</v>
      </c>
      <c r="X219" s="52"/>
      <c r="Y219" s="52"/>
    </row>
    <row r="220" spans="1:25">
      <c r="A220" s="46">
        <v>16</v>
      </c>
      <c r="B220" s="46" t="s">
        <v>335</v>
      </c>
      <c r="C220" s="46" t="s">
        <v>19</v>
      </c>
      <c r="D220" s="46">
        <v>121</v>
      </c>
      <c r="H220" s="46">
        <v>127</v>
      </c>
      <c r="J220" s="47">
        <f t="shared" si="20"/>
        <v>248</v>
      </c>
      <c r="K220" s="47"/>
      <c r="L220" s="47"/>
      <c r="M220" s="49">
        <f t="shared" si="21"/>
        <v>247.97829999999999</v>
      </c>
      <c r="N220" s="46">
        <f t="shared" si="22"/>
        <v>2</v>
      </c>
      <c r="O220" s="50">
        <f t="shared" si="23"/>
        <v>248.1174</v>
      </c>
      <c r="P220" s="46">
        <v>127</v>
      </c>
      <c r="Q220" s="46">
        <v>121</v>
      </c>
      <c r="X220" s="52"/>
      <c r="Y220" s="52"/>
    </row>
    <row r="221" spans="1:25">
      <c r="A221" s="46">
        <v>17</v>
      </c>
      <c r="B221" s="46" t="s">
        <v>186</v>
      </c>
      <c r="C221" s="46" t="s">
        <v>39</v>
      </c>
      <c r="I221" s="46">
        <v>168</v>
      </c>
      <c r="J221" s="47">
        <f t="shared" si="20"/>
        <v>168</v>
      </c>
      <c r="K221" s="47"/>
      <c r="L221" s="47"/>
      <c r="M221" s="49">
        <f t="shared" si="21"/>
        <v>167.97819999999999</v>
      </c>
      <c r="N221" s="46">
        <f t="shared" si="22"/>
        <v>1</v>
      </c>
      <c r="O221" s="50">
        <f t="shared" si="23"/>
        <v>168.14619999999999</v>
      </c>
      <c r="P221" s="46">
        <v>168</v>
      </c>
      <c r="X221" s="52"/>
      <c r="Y221" s="52"/>
    </row>
    <row r="222" spans="1:25">
      <c r="A222" s="46">
        <v>18</v>
      </c>
      <c r="B222" s="46" t="s">
        <v>660</v>
      </c>
      <c r="C222" s="46" t="s">
        <v>22</v>
      </c>
      <c r="H222" s="46">
        <v>142</v>
      </c>
      <c r="J222" s="47">
        <f t="shared" si="20"/>
        <v>142</v>
      </c>
      <c r="K222" s="47"/>
      <c r="L222" s="47"/>
      <c r="M222" s="49">
        <f t="shared" si="21"/>
        <v>141.97810000000001</v>
      </c>
      <c r="N222" s="46">
        <f t="shared" si="22"/>
        <v>1</v>
      </c>
      <c r="O222" s="50">
        <f t="shared" si="23"/>
        <v>142.12010000000001</v>
      </c>
      <c r="P222" s="46">
        <v>142</v>
      </c>
      <c r="X222" s="52"/>
      <c r="Y222" s="52"/>
    </row>
    <row r="223" spans="1:25">
      <c r="A223" s="46">
        <v>19</v>
      </c>
      <c r="B223" s="46" t="s">
        <v>661</v>
      </c>
      <c r="C223" s="46" t="s">
        <v>83</v>
      </c>
      <c r="E223" s="46">
        <v>141</v>
      </c>
      <c r="J223" s="47">
        <f t="shared" si="20"/>
        <v>141</v>
      </c>
      <c r="K223" s="47"/>
      <c r="L223" s="47"/>
      <c r="M223" s="49">
        <f t="shared" si="21"/>
        <v>140.97800000000001</v>
      </c>
      <c r="N223" s="46">
        <f t="shared" si="22"/>
        <v>1</v>
      </c>
      <c r="O223" s="50">
        <f t="shared" si="23"/>
        <v>141.119</v>
      </c>
      <c r="P223" s="46">
        <v>141</v>
      </c>
      <c r="X223" s="52"/>
      <c r="Y223" s="52"/>
    </row>
    <row r="224" spans="1:25">
      <c r="A224" s="46">
        <v>20</v>
      </c>
      <c r="B224" s="46" t="s">
        <v>662</v>
      </c>
      <c r="C224" s="46" t="s">
        <v>29</v>
      </c>
      <c r="G224" s="46">
        <v>124</v>
      </c>
      <c r="J224" s="47">
        <f t="shared" si="20"/>
        <v>124</v>
      </c>
      <c r="K224" s="47"/>
      <c r="L224" s="47"/>
      <c r="M224" s="49">
        <f t="shared" si="21"/>
        <v>123.97790000000001</v>
      </c>
      <c r="N224" s="46">
        <f t="shared" si="22"/>
        <v>1</v>
      </c>
      <c r="O224" s="50">
        <f t="shared" si="23"/>
        <v>124.1019</v>
      </c>
      <c r="P224" s="46">
        <v>124</v>
      </c>
      <c r="X224" s="52"/>
      <c r="Y224" s="52"/>
    </row>
    <row r="225" spans="1:36" ht="5.0999999999999996" customHeight="1">
      <c r="A225" s="47"/>
      <c r="B225" s="56"/>
      <c r="C225" s="57"/>
      <c r="D225" s="57" t="s">
        <v>541</v>
      </c>
      <c r="E225" s="57"/>
      <c r="F225" s="57"/>
      <c r="G225" s="57"/>
      <c r="H225" s="57"/>
      <c r="I225" s="57"/>
      <c r="J225" s="56"/>
      <c r="K225" s="56"/>
      <c r="L225" s="57"/>
      <c r="M225" s="49"/>
      <c r="P225" s="47"/>
      <c r="Q225" s="47"/>
      <c r="R225" s="47"/>
      <c r="S225" s="47"/>
      <c r="T225" s="47"/>
      <c r="U225" s="47"/>
      <c r="X225" s="52"/>
      <c r="Y225" s="52"/>
    </row>
    <row r="226" spans="1:36">
      <c r="B226" s="56"/>
      <c r="C226" s="56"/>
      <c r="D226" s="56" t="s">
        <v>541</v>
      </c>
      <c r="E226" s="56"/>
      <c r="F226" s="56"/>
      <c r="G226" s="56"/>
      <c r="H226" s="56"/>
      <c r="I226" s="56"/>
      <c r="J226" s="56"/>
      <c r="K226" s="56"/>
      <c r="L226" s="57"/>
      <c r="M226" s="49"/>
      <c r="P226" s="47"/>
      <c r="X226" s="52"/>
      <c r="Y226" s="52"/>
    </row>
    <row r="227" spans="1:36" ht="15">
      <c r="A227" s="63"/>
      <c r="B227" s="64" t="s">
        <v>214</v>
      </c>
      <c r="C227" s="65"/>
      <c r="D227" s="65"/>
      <c r="E227" s="65"/>
      <c r="F227" s="65"/>
      <c r="G227" s="65"/>
      <c r="H227" s="65"/>
      <c r="I227" s="65"/>
      <c r="J227" s="65"/>
      <c r="K227" s="65"/>
      <c r="L227" s="57"/>
      <c r="M227" s="49"/>
      <c r="P227" s="47"/>
      <c r="Q227" s="67"/>
      <c r="R227" s="67"/>
      <c r="S227" s="67"/>
      <c r="T227" s="67"/>
      <c r="U227" s="68"/>
      <c r="X227" s="52"/>
      <c r="Y227" s="52"/>
    </row>
    <row r="228" spans="1:36">
      <c r="A228" s="46">
        <v>1</v>
      </c>
      <c r="B228" s="46" t="s">
        <v>213</v>
      </c>
      <c r="C228" s="46" t="s">
        <v>11</v>
      </c>
      <c r="D228" s="46">
        <v>117</v>
      </c>
      <c r="E228" s="46">
        <v>106</v>
      </c>
      <c r="F228" s="46">
        <v>125</v>
      </c>
      <c r="G228" s="46">
        <v>114</v>
      </c>
      <c r="H228" s="46">
        <v>136</v>
      </c>
      <c r="I228" s="46">
        <v>153</v>
      </c>
      <c r="J228" s="47">
        <f t="shared" ref="J228:J235" si="24">IFERROR(LARGE(D228:I228,1),0)+IF($C$2&gt;=2,IFERROR(LARGE(D228:I228,2),0),0)+IF($C$2&gt;=3,IFERROR(LARGE(D228:I228,3),0),0)+IF($C$2&gt;=4,IFERROR(LARGE(D228:I228,4),0),0)+IF($C$2&gt;=5,IFERROR(LARGE(D228:I228,5),0),0)+IF($C$2&gt;=6,IFERROR(LARGE(D228:I228,6),0),0)</f>
        <v>531</v>
      </c>
      <c r="K228" s="47"/>
      <c r="L228" s="47"/>
      <c r="M228" s="49">
        <f t="shared" ref="M228:M235" si="25">J228-(ROW(J228)-ROW(WomenTotalCol))/10000</f>
        <v>530.97749999999996</v>
      </c>
      <c r="N228" s="46">
        <f t="shared" ref="N228:N235" si="26">COUNT(D228:I228)</f>
        <v>6</v>
      </c>
      <c r="O228" s="50">
        <f t="shared" ref="O228:O235" si="27">M228+P228/1000+Q228/10000+R228/100000+S228/1000000+T228/10000000+U228/100000000</f>
        <v>531.14547946000005</v>
      </c>
      <c r="P228" s="46">
        <v>153</v>
      </c>
      <c r="Q228" s="46">
        <v>136</v>
      </c>
      <c r="R228" s="46">
        <v>125</v>
      </c>
      <c r="S228" s="46">
        <v>117</v>
      </c>
      <c r="T228" s="46">
        <v>114</v>
      </c>
      <c r="U228" s="46">
        <v>106</v>
      </c>
      <c r="W228" s="47"/>
      <c r="X228" s="52"/>
      <c r="Y228" s="52"/>
    </row>
    <row r="229" spans="1:36">
      <c r="A229" s="46">
        <v>2</v>
      </c>
      <c r="B229" s="46" t="s">
        <v>235</v>
      </c>
      <c r="C229" s="46" t="s">
        <v>19</v>
      </c>
      <c r="E229" s="46">
        <v>97</v>
      </c>
      <c r="F229" s="46">
        <v>122</v>
      </c>
      <c r="G229" s="46">
        <v>107</v>
      </c>
      <c r="H229" s="46">
        <v>123</v>
      </c>
      <c r="I229" s="46">
        <v>139</v>
      </c>
      <c r="J229" s="47">
        <f t="shared" si="24"/>
        <v>491</v>
      </c>
      <c r="K229" s="47"/>
      <c r="L229" s="47"/>
      <c r="M229" s="49">
        <f t="shared" si="25"/>
        <v>490.97739999999999</v>
      </c>
      <c r="N229" s="46">
        <f t="shared" si="26"/>
        <v>5</v>
      </c>
      <c r="O229" s="50">
        <f t="shared" si="27"/>
        <v>491.13003670000001</v>
      </c>
      <c r="P229" s="46">
        <v>139</v>
      </c>
      <c r="Q229" s="46">
        <v>123</v>
      </c>
      <c r="R229" s="46">
        <v>122</v>
      </c>
      <c r="S229" s="46">
        <v>107</v>
      </c>
      <c r="T229" s="46">
        <v>97</v>
      </c>
      <c r="W229" s="47"/>
      <c r="X229" s="52"/>
      <c r="Y229" s="52"/>
      <c r="Z229" s="47"/>
      <c r="AA229" s="47"/>
      <c r="AB229" s="47"/>
      <c r="AC229" s="47"/>
      <c r="AE229" s="47"/>
      <c r="AH229" s="47"/>
      <c r="AI229" s="47"/>
      <c r="AJ229" s="47"/>
    </row>
    <row r="230" spans="1:36">
      <c r="A230" s="46">
        <v>3</v>
      </c>
      <c r="B230" s="46" t="s">
        <v>264</v>
      </c>
      <c r="C230" s="46" t="s">
        <v>481</v>
      </c>
      <c r="D230" s="46">
        <v>110</v>
      </c>
      <c r="E230" s="46">
        <v>96</v>
      </c>
      <c r="G230" s="46">
        <v>106</v>
      </c>
      <c r="J230" s="47">
        <f t="shared" si="24"/>
        <v>312</v>
      </c>
      <c r="K230" s="47"/>
      <c r="L230" s="47"/>
      <c r="M230" s="49">
        <f t="shared" si="25"/>
        <v>311.97730000000001</v>
      </c>
      <c r="N230" s="46">
        <f t="shared" si="26"/>
        <v>3</v>
      </c>
      <c r="O230" s="50">
        <f t="shared" si="27"/>
        <v>312.09886000000006</v>
      </c>
      <c r="P230" s="46">
        <v>110</v>
      </c>
      <c r="Q230" s="46">
        <v>106</v>
      </c>
      <c r="R230" s="46">
        <v>96</v>
      </c>
      <c r="W230" s="47"/>
      <c r="X230" s="52"/>
      <c r="Y230" s="52"/>
    </row>
    <row r="231" spans="1:36">
      <c r="A231" s="46">
        <v>4</v>
      </c>
      <c r="B231" s="46" t="s">
        <v>663</v>
      </c>
      <c r="C231" s="46" t="s">
        <v>34</v>
      </c>
      <c r="E231" s="46">
        <v>123</v>
      </c>
      <c r="G231" s="46">
        <v>134</v>
      </c>
      <c r="J231" s="47">
        <f t="shared" si="24"/>
        <v>257</v>
      </c>
      <c r="K231" s="47"/>
      <c r="L231" s="47"/>
      <c r="M231" s="49">
        <f t="shared" si="25"/>
        <v>256.97719999999998</v>
      </c>
      <c r="N231" s="46">
        <f t="shared" si="26"/>
        <v>2</v>
      </c>
      <c r="O231" s="50">
        <f t="shared" si="27"/>
        <v>257.12349999999998</v>
      </c>
      <c r="P231" s="46">
        <v>134</v>
      </c>
      <c r="Q231" s="46">
        <v>123</v>
      </c>
      <c r="W231" s="47"/>
      <c r="X231" s="52"/>
      <c r="Y231" s="52"/>
    </row>
    <row r="232" spans="1:36">
      <c r="A232" s="46">
        <v>5</v>
      </c>
      <c r="B232" s="46" t="s">
        <v>233</v>
      </c>
      <c r="C232" s="46" t="s">
        <v>11</v>
      </c>
      <c r="D232" s="46">
        <v>111</v>
      </c>
      <c r="I232" s="46">
        <v>141</v>
      </c>
      <c r="J232" s="47">
        <f t="shared" si="24"/>
        <v>252</v>
      </c>
      <c r="K232" s="47"/>
      <c r="L232" s="47"/>
      <c r="M232" s="49">
        <f t="shared" si="25"/>
        <v>251.97710000000001</v>
      </c>
      <c r="N232" s="46">
        <f t="shared" si="26"/>
        <v>2</v>
      </c>
      <c r="O232" s="50">
        <f t="shared" si="27"/>
        <v>252.1292</v>
      </c>
      <c r="P232" s="46">
        <v>141</v>
      </c>
      <c r="Q232" s="46">
        <v>111</v>
      </c>
      <c r="W232" s="47"/>
      <c r="X232" s="52"/>
      <c r="Y232" s="52"/>
    </row>
    <row r="233" spans="1:36">
      <c r="A233" s="46">
        <v>6</v>
      </c>
      <c r="B233" s="46" t="s">
        <v>664</v>
      </c>
      <c r="C233" s="46" t="s">
        <v>502</v>
      </c>
      <c r="E233" s="46">
        <v>179</v>
      </c>
      <c r="J233" s="47">
        <f t="shared" si="24"/>
        <v>179</v>
      </c>
      <c r="K233" s="47"/>
      <c r="L233" s="47"/>
      <c r="M233" s="49">
        <f t="shared" si="25"/>
        <v>178.977</v>
      </c>
      <c r="N233" s="46">
        <f t="shared" si="26"/>
        <v>1</v>
      </c>
      <c r="O233" s="50">
        <f t="shared" si="27"/>
        <v>179.15600000000001</v>
      </c>
      <c r="P233" s="46">
        <v>179</v>
      </c>
      <c r="W233" s="47"/>
      <c r="X233" s="52"/>
      <c r="Y233" s="52"/>
    </row>
    <row r="234" spans="1:36">
      <c r="A234" s="46">
        <v>7</v>
      </c>
      <c r="B234" s="46" t="s">
        <v>234</v>
      </c>
      <c r="C234" s="46" t="s">
        <v>11</v>
      </c>
      <c r="I234" s="46">
        <v>140</v>
      </c>
      <c r="J234" s="47">
        <f t="shared" si="24"/>
        <v>140</v>
      </c>
      <c r="K234" s="47"/>
      <c r="L234" s="47"/>
      <c r="M234" s="49">
        <f t="shared" si="25"/>
        <v>139.9769</v>
      </c>
      <c r="N234" s="46">
        <f t="shared" si="26"/>
        <v>1</v>
      </c>
      <c r="O234" s="50">
        <f t="shared" si="27"/>
        <v>140.11689999999999</v>
      </c>
      <c r="P234" s="46">
        <v>140</v>
      </c>
      <c r="W234" s="47"/>
      <c r="X234" s="52"/>
      <c r="Y234" s="52"/>
    </row>
    <row r="235" spans="1:36">
      <c r="A235" s="46">
        <v>8</v>
      </c>
      <c r="B235" s="46" t="s">
        <v>348</v>
      </c>
      <c r="C235" s="46" t="s">
        <v>19</v>
      </c>
      <c r="E235" s="46">
        <v>101</v>
      </c>
      <c r="J235" s="47">
        <f t="shared" si="24"/>
        <v>101</v>
      </c>
      <c r="K235" s="47"/>
      <c r="L235" s="47"/>
      <c r="M235" s="49">
        <f t="shared" si="25"/>
        <v>100.9768</v>
      </c>
      <c r="N235" s="46">
        <f t="shared" si="26"/>
        <v>1</v>
      </c>
      <c r="O235" s="50">
        <f t="shared" si="27"/>
        <v>101.0778</v>
      </c>
      <c r="P235" s="46">
        <v>101</v>
      </c>
      <c r="W235" s="47"/>
      <c r="X235" s="52"/>
      <c r="Y235" s="52"/>
    </row>
    <row r="236" spans="1:36" ht="5.0999999999999996" customHeight="1">
      <c r="B236" s="56"/>
      <c r="C236" s="57"/>
      <c r="D236" s="57"/>
      <c r="E236" s="57"/>
      <c r="F236" s="57"/>
      <c r="G236" s="57"/>
      <c r="H236" s="57"/>
      <c r="I236" s="57"/>
      <c r="J236" s="56"/>
      <c r="K236" s="56"/>
      <c r="L236" s="57"/>
      <c r="P236" s="47"/>
      <c r="X236" s="52"/>
      <c r="Y236" s="52"/>
    </row>
    <row r="237" spans="1:36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7"/>
      <c r="P237" s="47"/>
      <c r="X237" s="52"/>
      <c r="Y237" s="52"/>
    </row>
    <row r="238" spans="1:36" ht="15">
      <c r="A238" s="63"/>
      <c r="B238" s="64" t="s">
        <v>201</v>
      </c>
      <c r="C238" s="65"/>
      <c r="D238" s="65"/>
      <c r="E238" s="65"/>
      <c r="F238" s="65"/>
      <c r="G238" s="65"/>
      <c r="H238" s="65"/>
      <c r="I238" s="65"/>
      <c r="J238" s="65"/>
      <c r="K238" s="65"/>
      <c r="L238" s="57"/>
      <c r="P238" s="47"/>
      <c r="X238" s="52"/>
      <c r="Y238" s="52"/>
    </row>
    <row r="239" spans="1:36">
      <c r="A239" s="46">
        <v>1</v>
      </c>
      <c r="B239" s="46" t="s">
        <v>200</v>
      </c>
      <c r="C239" s="46" t="s">
        <v>11</v>
      </c>
      <c r="D239" s="46">
        <v>145</v>
      </c>
      <c r="E239" s="46">
        <v>136</v>
      </c>
      <c r="F239" s="46">
        <v>152</v>
      </c>
      <c r="I239" s="46">
        <v>161</v>
      </c>
      <c r="J239" s="47">
        <f>IFERROR(LARGE(D239:I239,1),0)+IF($C$2&gt;=2,IFERROR(LARGE(D239:I239,2),0),0)+IF($C$2&gt;=3,IFERROR(LARGE(D239:I239,3),0),0)+IF($C$2&gt;=4,IFERROR(LARGE(D239:I239,4),0),0)+IF($C$2&gt;=5,IFERROR(LARGE(D239:I239,5),0),0)+IF($C$2&gt;=6,IFERROR(LARGE(D239:I239,6),0),0)</f>
        <v>594</v>
      </c>
      <c r="K239" s="47"/>
      <c r="L239" s="47"/>
      <c r="M239" s="49">
        <f>J239-(ROW(J239)-ROW(WomenTotalCol))/10000</f>
        <v>593.97640000000001</v>
      </c>
      <c r="N239" s="46">
        <f>COUNT(D239:I239)</f>
        <v>4</v>
      </c>
      <c r="O239" s="50">
        <f>M239+P239/1000+Q239/10000+R239/100000+S239/1000000+T239/10000000+U239/100000000</f>
        <v>594.15418599999998</v>
      </c>
      <c r="P239" s="46">
        <v>161</v>
      </c>
      <c r="Q239" s="46">
        <v>152</v>
      </c>
      <c r="R239" s="46">
        <v>145</v>
      </c>
      <c r="S239" s="46">
        <v>136</v>
      </c>
      <c r="X239" s="52"/>
      <c r="Y239" s="52"/>
    </row>
    <row r="240" spans="1:36">
      <c r="A240" s="46">
        <v>2</v>
      </c>
      <c r="B240" s="46" t="s">
        <v>388</v>
      </c>
      <c r="C240" s="46" t="s">
        <v>11</v>
      </c>
      <c r="D240" s="46">
        <v>137</v>
      </c>
      <c r="E240" s="46">
        <v>134</v>
      </c>
      <c r="F240" s="46">
        <v>139</v>
      </c>
      <c r="G240" s="46">
        <v>137</v>
      </c>
      <c r="H240" s="46">
        <v>155</v>
      </c>
      <c r="J240" s="47">
        <f>IFERROR(LARGE(D240:I240,1),0)+IF($C$2&gt;=2,IFERROR(LARGE(D240:I240,2),0),0)+IF($C$2&gt;=3,IFERROR(LARGE(D240:I240,3),0),0)+IF($C$2&gt;=4,IFERROR(LARGE(D240:I240,4),0),0)+IF($C$2&gt;=5,IFERROR(LARGE(D240:I240,5),0),0)+IF($C$2&gt;=6,IFERROR(LARGE(D240:I240,6),0),0)</f>
        <v>568</v>
      </c>
      <c r="K240" s="47"/>
      <c r="L240" s="47"/>
      <c r="M240" s="49">
        <f>J240-(ROW(J240)-ROW(WomenTotalCol))/10000</f>
        <v>567.97630000000004</v>
      </c>
      <c r="N240" s="46">
        <f>COUNT(D240:I240)</f>
        <v>5</v>
      </c>
      <c r="O240" s="50">
        <f>M240+P240/1000+Q240/10000+R240/100000+S240/1000000+T240/10000000+U240/100000000</f>
        <v>568.14672039999994</v>
      </c>
      <c r="P240" s="46">
        <v>155</v>
      </c>
      <c r="Q240" s="46">
        <v>139</v>
      </c>
      <c r="R240" s="46">
        <v>137</v>
      </c>
      <c r="S240" s="46">
        <v>137</v>
      </c>
      <c r="T240" s="46">
        <v>134</v>
      </c>
      <c r="X240" s="52"/>
      <c r="Y240" s="52"/>
    </row>
    <row r="241" spans="1:25" s="52" customFormat="1">
      <c r="A241" s="46">
        <v>3</v>
      </c>
      <c r="B241" s="46" t="s">
        <v>216</v>
      </c>
      <c r="C241" s="46" t="s">
        <v>11</v>
      </c>
      <c r="D241" s="46">
        <v>131</v>
      </c>
      <c r="E241" s="46">
        <v>120</v>
      </c>
      <c r="F241" s="46"/>
      <c r="G241" s="46"/>
      <c r="H241" s="46"/>
      <c r="I241" s="46">
        <v>151</v>
      </c>
      <c r="J241" s="47">
        <f>IFERROR(LARGE(D241:I241,1),0)+IF($C$2&gt;=2,IFERROR(LARGE(D241:I241,2),0),0)+IF($C$2&gt;=3,IFERROR(LARGE(D241:I241,3),0),0)+IF($C$2&gt;=4,IFERROR(LARGE(D241:I241,4),0),0)+IF($C$2&gt;=5,IFERROR(LARGE(D241:I241,5),0),0)+IF($C$2&gt;=6,IFERROR(LARGE(D241:I241,6),0),0)</f>
        <v>402</v>
      </c>
      <c r="K241" s="47"/>
      <c r="L241" s="47"/>
      <c r="M241" s="49">
        <f>J241-(ROW(J241)-ROW(WomenTotalCol))/10000</f>
        <v>401.97620000000001</v>
      </c>
      <c r="N241" s="46">
        <f>COUNT(D241:I241)</f>
        <v>3</v>
      </c>
      <c r="O241" s="50">
        <f>M241+P241/1000+Q241/10000+R241/100000+S241/1000000+T241/10000000+U241/100000000</f>
        <v>402.14150000000001</v>
      </c>
      <c r="P241" s="46">
        <v>151</v>
      </c>
      <c r="Q241" s="46">
        <v>131</v>
      </c>
      <c r="R241" s="46">
        <v>120</v>
      </c>
      <c r="S241" s="46"/>
      <c r="T241" s="46"/>
      <c r="U241" s="46"/>
    </row>
    <row r="242" spans="1:25" s="52" customFormat="1">
      <c r="A242" s="46">
        <v>4</v>
      </c>
      <c r="B242" s="46" t="s">
        <v>665</v>
      </c>
      <c r="C242" s="46" t="s">
        <v>19</v>
      </c>
      <c r="D242" s="46"/>
      <c r="E242" s="46"/>
      <c r="F242" s="46"/>
      <c r="G242" s="46"/>
      <c r="H242" s="46">
        <v>122</v>
      </c>
      <c r="I242" s="46"/>
      <c r="J242" s="47">
        <f>IFERROR(LARGE(D242:I242,1),0)+IF($C$2&gt;=2,IFERROR(LARGE(D242:I242,2),0),0)+IF($C$2&gt;=3,IFERROR(LARGE(D242:I242,3),0),0)+IF($C$2&gt;=4,IFERROR(LARGE(D242:I242,4),0),0)+IF($C$2&gt;=5,IFERROR(LARGE(D242:I242,5),0),0)+IF($C$2&gt;=6,IFERROR(LARGE(D242:I242,6),0),0)</f>
        <v>122</v>
      </c>
      <c r="K242" s="47"/>
      <c r="L242" s="47"/>
      <c r="M242" s="49">
        <f>J242-(ROW(J242)-ROW(WomenTotalCol))/10000</f>
        <v>121.9761</v>
      </c>
      <c r="N242" s="46">
        <f>COUNT(D242:I242)</f>
        <v>1</v>
      </c>
      <c r="O242" s="50">
        <f>M242+P242/1000+Q242/10000+R242/100000+S242/1000000+T242/10000000+U242/100000000</f>
        <v>122.0981</v>
      </c>
      <c r="P242" s="46">
        <v>122</v>
      </c>
      <c r="Q242" s="46"/>
      <c r="R242" s="46"/>
      <c r="S242" s="46"/>
      <c r="T242" s="46"/>
      <c r="U242" s="46"/>
    </row>
    <row r="243" spans="1:25" ht="3" customHeight="1"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7">
        <f t="shared" ref="L243" si="28">J243-K243</f>
        <v>0</v>
      </c>
      <c r="X243" s="52"/>
      <c r="Y243" s="52"/>
    </row>
    <row r="244" spans="1:25"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7"/>
      <c r="X244" s="52"/>
      <c r="Y244" s="52"/>
    </row>
    <row r="245" spans="1:25">
      <c r="B245" s="56"/>
      <c r="C245" s="56"/>
      <c r="D245" s="54"/>
      <c r="E245" s="54"/>
      <c r="F245" s="54"/>
      <c r="G245" s="54"/>
      <c r="H245" s="54"/>
      <c r="I245" s="54"/>
      <c r="J245" s="56"/>
      <c r="K245" s="56"/>
      <c r="L245" s="57"/>
      <c r="X245" s="52"/>
      <c r="Y245" s="52"/>
    </row>
    <row r="246" spans="1:25">
      <c r="B246" s="56"/>
      <c r="C246" s="56"/>
      <c r="I246" s="57"/>
      <c r="J246" s="57"/>
      <c r="K246" s="57"/>
      <c r="L246" s="57"/>
      <c r="M246" s="57"/>
      <c r="N246" s="57"/>
      <c r="O246" s="57"/>
      <c r="X246" s="52"/>
      <c r="Y246" s="52"/>
    </row>
    <row r="247" spans="1:25">
      <c r="B247" s="56"/>
      <c r="C247" s="56"/>
      <c r="I247" s="57"/>
      <c r="J247" s="57"/>
      <c r="K247" s="57"/>
      <c r="L247" s="57"/>
      <c r="M247" s="57"/>
      <c r="N247" s="57"/>
      <c r="O247" s="57"/>
      <c r="X247" s="52"/>
      <c r="Y247" s="52"/>
    </row>
    <row r="248" spans="1:25">
      <c r="B248" s="56"/>
      <c r="C248" s="56"/>
      <c r="I248" s="57"/>
      <c r="J248" s="57"/>
      <c r="K248" s="57"/>
      <c r="L248" s="57"/>
      <c r="M248" s="57"/>
      <c r="N248" s="57"/>
      <c r="O248" s="57"/>
      <c r="X248" s="52"/>
      <c r="Y248" s="52"/>
    </row>
    <row r="249" spans="1:25">
      <c r="B249" s="56"/>
      <c r="C249" s="56"/>
      <c r="I249" s="57"/>
      <c r="J249" s="57"/>
      <c r="K249" s="57"/>
      <c r="L249" s="57"/>
      <c r="M249" s="57"/>
      <c r="N249" s="57"/>
      <c r="O249" s="57"/>
      <c r="X249" s="52"/>
      <c r="Y249" s="52"/>
    </row>
    <row r="250" spans="1:25">
      <c r="B250" s="56"/>
      <c r="C250" s="56"/>
      <c r="I250" s="57"/>
      <c r="J250" s="57"/>
      <c r="K250" s="57"/>
      <c r="L250" s="57"/>
      <c r="M250" s="57"/>
      <c r="N250" s="57"/>
      <c r="O250" s="57"/>
      <c r="X250" s="52"/>
      <c r="Y250" s="52"/>
    </row>
    <row r="251" spans="1:25">
      <c r="B251" s="56"/>
      <c r="C251" s="56"/>
      <c r="I251" s="57"/>
      <c r="J251" s="57"/>
      <c r="K251" s="57"/>
      <c r="L251" s="57"/>
      <c r="M251" s="57"/>
      <c r="N251" s="57"/>
      <c r="O251" s="57"/>
      <c r="X251" s="52"/>
      <c r="Y251" s="52"/>
    </row>
    <row r="252" spans="1:25">
      <c r="B252" s="56"/>
      <c r="C252" s="56"/>
      <c r="I252" s="57"/>
      <c r="J252" s="57"/>
      <c r="K252" s="57"/>
      <c r="L252" s="57"/>
      <c r="M252" s="57"/>
      <c r="N252" s="57"/>
      <c r="O252" s="57"/>
      <c r="X252" s="52"/>
      <c r="Y252" s="52"/>
    </row>
    <row r="253" spans="1:25">
      <c r="B253" s="56"/>
      <c r="C253" s="56"/>
      <c r="I253" s="57"/>
      <c r="J253" s="57"/>
      <c r="K253" s="57"/>
      <c r="L253" s="57"/>
      <c r="M253" s="57"/>
      <c r="N253" s="57"/>
      <c r="O253" s="57"/>
      <c r="X253" s="52"/>
      <c r="Y253" s="52"/>
    </row>
    <row r="254" spans="1:25">
      <c r="B254" s="56"/>
      <c r="C254" s="56"/>
      <c r="I254" s="57"/>
      <c r="J254" s="57"/>
      <c r="K254" s="57"/>
      <c r="L254" s="57"/>
      <c r="M254" s="57"/>
      <c r="N254" s="57"/>
      <c r="O254" s="57"/>
      <c r="X254" s="52"/>
      <c r="Y254" s="52"/>
    </row>
    <row r="255" spans="1:25">
      <c r="B255" s="56"/>
      <c r="C255" s="56"/>
      <c r="I255" s="57"/>
      <c r="J255" s="57"/>
      <c r="K255" s="57"/>
      <c r="L255" s="57"/>
      <c r="M255" s="57"/>
      <c r="N255" s="57"/>
      <c r="O255" s="57"/>
    </row>
    <row r="256" spans="1:25">
      <c r="B256" s="56"/>
      <c r="C256" s="56"/>
      <c r="I256" s="57"/>
      <c r="J256" s="57"/>
      <c r="K256" s="57"/>
      <c r="L256" s="57"/>
      <c r="M256" s="57"/>
      <c r="N256" s="57"/>
      <c r="O256" s="57"/>
    </row>
    <row r="257" spans="2:15">
      <c r="B257" s="56"/>
      <c r="C257" s="56"/>
      <c r="I257" s="57"/>
      <c r="J257" s="57"/>
      <c r="K257" s="57"/>
      <c r="L257" s="57"/>
      <c r="M257" s="57"/>
      <c r="N257" s="57"/>
      <c r="O257" s="57"/>
    </row>
    <row r="258" spans="2:15">
      <c r="B258" s="56"/>
      <c r="C258" s="56"/>
      <c r="I258" s="57"/>
      <c r="J258" s="57"/>
      <c r="K258" s="57"/>
      <c r="L258" s="57"/>
      <c r="M258" s="57"/>
      <c r="N258" s="57"/>
      <c r="O258" s="57"/>
    </row>
    <row r="259" spans="2:15">
      <c r="B259" s="56"/>
      <c r="C259" s="56"/>
      <c r="I259" s="57"/>
      <c r="J259" s="57"/>
      <c r="K259" s="57"/>
      <c r="L259" s="57"/>
      <c r="M259" s="57"/>
      <c r="N259" s="57"/>
      <c r="O259" s="57"/>
    </row>
    <row r="260" spans="2:15">
      <c r="B260" s="56"/>
      <c r="C260" s="56"/>
      <c r="I260" s="57"/>
      <c r="J260" s="57"/>
      <c r="K260" s="57"/>
      <c r="L260" s="57"/>
      <c r="M260" s="57"/>
      <c r="N260" s="57"/>
      <c r="O260" s="57"/>
    </row>
    <row r="261" spans="2:15">
      <c r="B261" s="56"/>
      <c r="C261" s="56"/>
      <c r="I261" s="57"/>
      <c r="J261" s="57"/>
      <c r="K261" s="57"/>
      <c r="L261" s="57"/>
      <c r="M261" s="57"/>
      <c r="N261" s="57"/>
      <c r="O261" s="57"/>
    </row>
    <row r="262" spans="2:15">
      <c r="B262" s="56"/>
      <c r="C262" s="56"/>
      <c r="I262" s="57"/>
      <c r="J262" s="57"/>
      <c r="K262" s="57"/>
      <c r="L262" s="57"/>
      <c r="M262" s="57"/>
      <c r="N262" s="57"/>
      <c r="O262" s="57"/>
    </row>
    <row r="263" spans="2:15">
      <c r="B263" s="56"/>
      <c r="C263" s="56"/>
      <c r="I263" s="57"/>
      <c r="J263" s="57"/>
      <c r="K263" s="57"/>
      <c r="L263" s="57"/>
      <c r="M263" s="57"/>
      <c r="N263" s="57"/>
      <c r="O263" s="57"/>
    </row>
    <row r="264" spans="2:15">
      <c r="B264" s="56"/>
      <c r="C264" s="56"/>
      <c r="I264" s="57"/>
      <c r="J264" s="57"/>
      <c r="K264" s="57"/>
      <c r="L264" s="57"/>
      <c r="M264" s="57"/>
      <c r="N264" s="57"/>
      <c r="O264" s="57"/>
    </row>
    <row r="265" spans="2:15">
      <c r="B265" s="56"/>
      <c r="C265" s="56"/>
      <c r="I265" s="57"/>
      <c r="J265" s="57"/>
      <c r="K265" s="57"/>
      <c r="L265" s="57"/>
      <c r="M265" s="57"/>
      <c r="N265" s="57"/>
      <c r="O265" s="57"/>
    </row>
    <row r="266" spans="2:15">
      <c r="B266" s="56"/>
      <c r="C266" s="56"/>
      <c r="I266" s="57"/>
      <c r="J266" s="57"/>
      <c r="K266" s="57"/>
      <c r="L266" s="57"/>
      <c r="M266" s="57"/>
      <c r="N266" s="57"/>
      <c r="O266" s="57"/>
    </row>
    <row r="267" spans="2:15">
      <c r="B267" s="56"/>
      <c r="C267" s="56"/>
      <c r="I267" s="57"/>
      <c r="J267" s="57"/>
      <c r="K267" s="57"/>
      <c r="L267" s="57"/>
      <c r="M267" s="57"/>
      <c r="N267" s="57"/>
      <c r="O267" s="57"/>
    </row>
    <row r="268" spans="2:15">
      <c r="B268" s="56"/>
      <c r="C268" s="56"/>
      <c r="I268" s="57"/>
      <c r="J268" s="57"/>
      <c r="K268" s="57"/>
      <c r="L268" s="57"/>
      <c r="M268" s="57"/>
      <c r="N268" s="57"/>
      <c r="O268" s="57"/>
    </row>
    <row r="269" spans="2:15">
      <c r="B269" s="56"/>
      <c r="C269" s="56"/>
      <c r="I269" s="57"/>
      <c r="J269" s="57"/>
      <c r="K269" s="57"/>
      <c r="L269" s="57"/>
      <c r="M269" s="57"/>
      <c r="N269" s="57"/>
      <c r="O269" s="57"/>
    </row>
    <row r="270" spans="2:15">
      <c r="B270" s="56"/>
      <c r="C270" s="56"/>
      <c r="I270" s="57"/>
      <c r="J270" s="57"/>
      <c r="K270" s="57"/>
      <c r="L270" s="57"/>
      <c r="M270" s="57"/>
      <c r="N270" s="57"/>
      <c r="O270" s="57"/>
    </row>
    <row r="271" spans="2:15">
      <c r="B271" s="56"/>
      <c r="C271" s="56"/>
      <c r="I271" s="57"/>
      <c r="J271" s="57"/>
      <c r="K271" s="57"/>
      <c r="L271" s="57"/>
      <c r="M271" s="57"/>
      <c r="N271" s="57"/>
      <c r="O271" s="57"/>
    </row>
    <row r="272" spans="2:15">
      <c r="B272" s="56"/>
      <c r="C272" s="56"/>
      <c r="I272" s="57"/>
      <c r="J272" s="57"/>
      <c r="K272" s="57"/>
      <c r="L272" s="57"/>
      <c r="M272" s="57"/>
      <c r="N272" s="57"/>
      <c r="O272" s="57"/>
    </row>
    <row r="273" spans="2:15">
      <c r="B273" s="56"/>
      <c r="C273" s="56"/>
      <c r="I273" s="57"/>
      <c r="J273" s="57"/>
      <c r="K273" s="57"/>
      <c r="L273" s="57"/>
      <c r="M273" s="57"/>
      <c r="N273" s="57"/>
      <c r="O273" s="57"/>
    </row>
    <row r="274" spans="2:15">
      <c r="B274" s="56"/>
      <c r="C274" s="56"/>
      <c r="I274" s="57"/>
      <c r="J274" s="57"/>
      <c r="K274" s="57"/>
      <c r="L274" s="57"/>
      <c r="M274" s="57"/>
      <c r="N274" s="57"/>
      <c r="O274" s="57"/>
    </row>
    <row r="275" spans="2:15">
      <c r="B275" s="56"/>
      <c r="C275" s="56"/>
      <c r="I275" s="57"/>
      <c r="J275" s="57"/>
      <c r="K275" s="57"/>
      <c r="L275" s="57"/>
      <c r="M275" s="57"/>
      <c r="N275" s="57"/>
      <c r="O275" s="57"/>
    </row>
    <row r="276" spans="2:15">
      <c r="B276" s="56"/>
      <c r="C276" s="56"/>
      <c r="I276" s="57"/>
      <c r="J276" s="57"/>
      <c r="K276" s="57"/>
      <c r="L276" s="57"/>
      <c r="M276" s="57"/>
      <c r="N276" s="57"/>
      <c r="O276" s="57"/>
    </row>
    <row r="277" spans="2:15">
      <c r="B277" s="56"/>
      <c r="C277" s="56"/>
      <c r="I277" s="57"/>
      <c r="J277" s="57"/>
      <c r="K277" s="57"/>
      <c r="L277" s="57"/>
      <c r="M277" s="57"/>
      <c r="N277" s="57"/>
      <c r="O277" s="57"/>
    </row>
    <row r="278" spans="2:15">
      <c r="B278" s="56"/>
      <c r="C278" s="56"/>
      <c r="I278" s="57"/>
      <c r="J278" s="57"/>
      <c r="K278" s="57"/>
      <c r="L278" s="57"/>
      <c r="M278" s="57"/>
      <c r="N278" s="57"/>
      <c r="O278" s="57"/>
    </row>
    <row r="279" spans="2:15">
      <c r="B279" s="56"/>
      <c r="C279" s="56"/>
      <c r="I279" s="57"/>
      <c r="J279" s="57"/>
      <c r="K279" s="57"/>
      <c r="L279" s="57"/>
      <c r="M279" s="57"/>
      <c r="N279" s="57"/>
      <c r="O279" s="57"/>
    </row>
    <row r="280" spans="2:15">
      <c r="B280" s="56"/>
      <c r="C280" s="56"/>
      <c r="I280" s="57"/>
      <c r="J280" s="57"/>
      <c r="K280" s="57"/>
      <c r="L280" s="57"/>
      <c r="M280" s="57"/>
      <c r="N280" s="57"/>
      <c r="O280" s="57"/>
    </row>
    <row r="281" spans="2:15">
      <c r="B281" s="56"/>
      <c r="C281" s="56"/>
      <c r="I281" s="57"/>
      <c r="J281" s="57"/>
      <c r="K281" s="57"/>
      <c r="L281" s="57"/>
      <c r="M281" s="57"/>
      <c r="N281" s="57"/>
      <c r="O281" s="57"/>
    </row>
    <row r="282" spans="2:15">
      <c r="B282" s="56"/>
      <c r="C282" s="56"/>
      <c r="I282" s="57"/>
      <c r="J282" s="57"/>
      <c r="K282" s="57"/>
      <c r="L282" s="57"/>
      <c r="M282" s="57"/>
      <c r="N282" s="57"/>
      <c r="O282" s="57"/>
    </row>
    <row r="283" spans="2:15">
      <c r="B283" s="56"/>
      <c r="C283" s="56"/>
      <c r="I283" s="57"/>
      <c r="J283" s="57"/>
      <c r="K283" s="57"/>
      <c r="L283" s="57"/>
      <c r="M283" s="57"/>
      <c r="N283" s="57"/>
      <c r="O283" s="57"/>
    </row>
    <row r="284" spans="2:15">
      <c r="B284" s="56"/>
      <c r="C284" s="56"/>
      <c r="I284" s="57"/>
      <c r="J284" s="57"/>
      <c r="K284" s="57"/>
      <c r="L284" s="57"/>
      <c r="M284" s="57"/>
      <c r="N284" s="57"/>
      <c r="O284" s="57"/>
    </row>
    <row r="285" spans="2:15">
      <c r="B285" s="56"/>
      <c r="C285" s="56"/>
      <c r="I285" s="57"/>
      <c r="J285" s="57"/>
      <c r="K285" s="57"/>
      <c r="L285" s="57"/>
      <c r="M285" s="57"/>
      <c r="N285" s="57"/>
      <c r="O285" s="57"/>
    </row>
    <row r="286" spans="2:15">
      <c r="B286" s="56"/>
      <c r="C286" s="56"/>
      <c r="I286" s="57"/>
      <c r="J286" s="57"/>
      <c r="K286" s="57"/>
      <c r="L286" s="57"/>
      <c r="M286" s="57"/>
      <c r="N286" s="57"/>
      <c r="O286" s="57"/>
    </row>
    <row r="287" spans="2:15">
      <c r="B287" s="56"/>
      <c r="C287" s="56"/>
      <c r="I287" s="57"/>
      <c r="J287" s="57"/>
      <c r="K287" s="57"/>
      <c r="L287" s="57"/>
      <c r="M287" s="57"/>
      <c r="N287" s="57"/>
      <c r="O287" s="57"/>
    </row>
    <row r="288" spans="2:15">
      <c r="B288" s="56"/>
      <c r="C288" s="56"/>
      <c r="I288" s="57"/>
      <c r="J288" s="57"/>
      <c r="K288" s="57"/>
      <c r="L288" s="57"/>
      <c r="M288" s="57"/>
      <c r="N288" s="57"/>
      <c r="O288" s="57"/>
    </row>
    <row r="289" spans="2:15">
      <c r="B289" s="56"/>
      <c r="C289" s="56"/>
      <c r="I289" s="57"/>
      <c r="J289" s="57"/>
      <c r="K289" s="57"/>
      <c r="L289" s="57"/>
      <c r="M289" s="57"/>
      <c r="N289" s="57"/>
      <c r="O289" s="57"/>
    </row>
    <row r="290" spans="2:15">
      <c r="B290" s="56"/>
      <c r="C290" s="56"/>
      <c r="I290" s="57"/>
      <c r="J290" s="57"/>
      <c r="K290" s="57"/>
      <c r="L290" s="57"/>
      <c r="M290" s="57"/>
      <c r="N290" s="57"/>
      <c r="O290" s="57"/>
    </row>
    <row r="291" spans="2:15">
      <c r="B291" s="56"/>
      <c r="C291" s="56"/>
      <c r="I291" s="57"/>
      <c r="J291" s="57"/>
      <c r="K291" s="57"/>
      <c r="L291" s="57"/>
      <c r="M291" s="57"/>
      <c r="N291" s="57"/>
      <c r="O291" s="57"/>
    </row>
    <row r="292" spans="2:15">
      <c r="B292" s="56"/>
      <c r="C292" s="56"/>
      <c r="I292" s="57"/>
      <c r="J292" s="57"/>
      <c r="K292" s="57"/>
      <c r="L292" s="57"/>
      <c r="M292" s="57"/>
      <c r="N292" s="57"/>
      <c r="O292" s="57"/>
    </row>
    <row r="293" spans="2:15">
      <c r="B293" s="56"/>
      <c r="C293" s="56"/>
      <c r="I293" s="57"/>
      <c r="J293" s="57"/>
      <c r="K293" s="57"/>
      <c r="L293" s="57"/>
      <c r="M293" s="57"/>
      <c r="N293" s="57"/>
      <c r="O293" s="57"/>
    </row>
    <row r="294" spans="2:15">
      <c r="B294" s="56"/>
      <c r="C294" s="56"/>
      <c r="I294" s="57"/>
      <c r="J294" s="57"/>
      <c r="K294" s="57"/>
      <c r="L294" s="57"/>
      <c r="M294" s="57"/>
      <c r="N294" s="57"/>
      <c r="O294" s="57"/>
    </row>
    <row r="295" spans="2:15">
      <c r="B295" s="56"/>
      <c r="C295" s="56"/>
      <c r="I295" s="57"/>
      <c r="J295" s="57"/>
      <c r="K295" s="57"/>
      <c r="L295" s="57"/>
      <c r="M295" s="57"/>
      <c r="N295" s="57"/>
      <c r="O295" s="57"/>
    </row>
    <row r="296" spans="2:15">
      <c r="B296" s="56"/>
      <c r="C296" s="56"/>
      <c r="I296" s="57"/>
      <c r="J296" s="57"/>
      <c r="K296" s="57"/>
      <c r="L296" s="57"/>
      <c r="M296" s="57"/>
      <c r="N296" s="57"/>
      <c r="O296" s="57"/>
    </row>
    <row r="297" spans="2:15">
      <c r="B297" s="56"/>
      <c r="C297" s="56"/>
      <c r="I297" s="57"/>
      <c r="J297" s="57"/>
      <c r="K297" s="57"/>
      <c r="L297" s="57"/>
      <c r="M297" s="57"/>
      <c r="N297" s="57"/>
      <c r="O297" s="57"/>
    </row>
    <row r="298" spans="2:15">
      <c r="B298" s="56"/>
      <c r="C298" s="56"/>
      <c r="I298" s="57"/>
      <c r="J298" s="57"/>
      <c r="K298" s="57"/>
      <c r="L298" s="57"/>
      <c r="M298" s="57"/>
      <c r="N298" s="57"/>
      <c r="O298" s="57"/>
    </row>
    <row r="299" spans="2:15">
      <c r="B299" s="56"/>
      <c r="C299" s="56"/>
      <c r="I299" s="57"/>
      <c r="J299" s="57"/>
      <c r="K299" s="57"/>
      <c r="L299" s="57"/>
      <c r="M299" s="57"/>
      <c r="N299" s="57"/>
      <c r="O299" s="57"/>
    </row>
    <row r="300" spans="2:15">
      <c r="B300" s="56"/>
      <c r="C300" s="56"/>
      <c r="I300" s="57"/>
      <c r="J300" s="57"/>
      <c r="K300" s="57"/>
      <c r="L300" s="57"/>
      <c r="M300" s="57"/>
      <c r="N300" s="57"/>
      <c r="O300" s="57"/>
    </row>
    <row r="301" spans="2:15">
      <c r="B301" s="56"/>
      <c r="C301" s="56"/>
      <c r="I301" s="57"/>
      <c r="J301" s="57"/>
      <c r="K301" s="57"/>
      <c r="L301" s="57"/>
      <c r="M301" s="57"/>
      <c r="N301" s="57"/>
      <c r="O301" s="57"/>
    </row>
    <row r="302" spans="2:15">
      <c r="B302" s="56"/>
      <c r="C302" s="56"/>
      <c r="I302" s="57"/>
      <c r="J302" s="57"/>
      <c r="K302" s="57"/>
      <c r="L302" s="57"/>
      <c r="M302" s="57"/>
      <c r="N302" s="57"/>
      <c r="O302" s="57"/>
    </row>
    <row r="303" spans="2:15">
      <c r="B303" s="56"/>
      <c r="C303" s="56"/>
      <c r="I303" s="57"/>
      <c r="J303" s="57"/>
      <c r="K303" s="57"/>
      <c r="L303" s="57"/>
      <c r="M303" s="57"/>
      <c r="N303" s="57"/>
      <c r="O303" s="57"/>
    </row>
    <row r="304" spans="2:15">
      <c r="B304" s="56"/>
      <c r="C304" s="56"/>
      <c r="I304" s="57"/>
      <c r="J304" s="57"/>
      <c r="K304" s="57"/>
      <c r="L304" s="57"/>
      <c r="M304" s="57"/>
      <c r="N304" s="57"/>
      <c r="O304" s="57"/>
    </row>
    <row r="305" spans="2:15">
      <c r="B305" s="56"/>
      <c r="C305" s="56"/>
      <c r="I305" s="57"/>
      <c r="J305" s="57"/>
      <c r="K305" s="57"/>
      <c r="L305" s="57"/>
      <c r="M305" s="57"/>
      <c r="N305" s="57"/>
      <c r="O305" s="57"/>
    </row>
    <row r="306" spans="2:15">
      <c r="B306" s="56"/>
      <c r="C306" s="56"/>
      <c r="I306" s="57"/>
      <c r="J306" s="57"/>
      <c r="K306" s="57"/>
      <c r="L306" s="57"/>
      <c r="M306" s="57"/>
      <c r="N306" s="57"/>
      <c r="O306" s="57"/>
    </row>
    <row r="307" spans="2:15">
      <c r="B307" s="56"/>
      <c r="C307" s="56"/>
      <c r="I307" s="57"/>
      <c r="J307" s="57"/>
      <c r="K307" s="57"/>
      <c r="L307" s="57"/>
      <c r="M307" s="57"/>
      <c r="N307" s="57"/>
      <c r="O307" s="57"/>
    </row>
    <row r="308" spans="2:15">
      <c r="B308" s="56"/>
      <c r="C308" s="56"/>
      <c r="I308" s="57"/>
      <c r="J308" s="57"/>
      <c r="K308" s="57"/>
      <c r="L308" s="57"/>
      <c r="M308" s="57"/>
      <c r="N308" s="57"/>
      <c r="O308" s="57"/>
    </row>
    <row r="309" spans="2:15">
      <c r="B309" s="56"/>
      <c r="C309" s="56"/>
      <c r="I309" s="57"/>
      <c r="J309" s="57"/>
      <c r="K309" s="57"/>
      <c r="L309" s="57"/>
      <c r="M309" s="57"/>
      <c r="N309" s="57"/>
      <c r="O309" s="57"/>
    </row>
    <row r="310" spans="2:15">
      <c r="B310" s="56"/>
      <c r="C310" s="56"/>
      <c r="I310" s="57"/>
      <c r="J310" s="57"/>
      <c r="K310" s="57"/>
      <c r="L310" s="57"/>
      <c r="M310" s="57"/>
      <c r="N310" s="57"/>
      <c r="O310" s="57"/>
    </row>
    <row r="311" spans="2:15">
      <c r="B311" s="56"/>
      <c r="C311" s="56"/>
      <c r="I311" s="57"/>
      <c r="J311" s="57"/>
      <c r="K311" s="57"/>
      <c r="L311" s="57"/>
      <c r="M311" s="57"/>
      <c r="N311" s="57"/>
      <c r="O311" s="57"/>
    </row>
    <row r="312" spans="2:15">
      <c r="B312" s="56"/>
      <c r="C312" s="56"/>
      <c r="I312" s="57"/>
      <c r="J312" s="57"/>
      <c r="K312" s="57"/>
      <c r="L312" s="57"/>
      <c r="M312" s="57"/>
      <c r="N312" s="57"/>
      <c r="O312" s="57"/>
    </row>
    <row r="313" spans="2:15">
      <c r="B313" s="56"/>
      <c r="C313" s="56"/>
      <c r="I313" s="57"/>
      <c r="J313" s="57"/>
      <c r="K313" s="57"/>
      <c r="L313" s="57"/>
      <c r="M313" s="57"/>
      <c r="N313" s="57"/>
      <c r="O313" s="57"/>
    </row>
    <row r="314" spans="2:15">
      <c r="B314" s="56"/>
      <c r="C314" s="56"/>
      <c r="I314" s="57"/>
      <c r="J314" s="57"/>
      <c r="K314" s="57"/>
      <c r="L314" s="57"/>
      <c r="M314" s="57"/>
      <c r="N314" s="57"/>
      <c r="O314" s="57"/>
    </row>
    <row r="315" spans="2:15">
      <c r="B315" s="56"/>
      <c r="C315" s="56"/>
      <c r="I315" s="57"/>
      <c r="J315" s="57"/>
      <c r="K315" s="57"/>
      <c r="L315" s="57"/>
      <c r="M315" s="57"/>
      <c r="N315" s="57"/>
      <c r="O315" s="57"/>
    </row>
    <row r="316" spans="2:15">
      <c r="B316" s="56"/>
      <c r="C316" s="56"/>
      <c r="I316" s="57"/>
      <c r="J316" s="57"/>
      <c r="K316" s="57"/>
      <c r="L316" s="57"/>
      <c r="M316" s="57"/>
      <c r="N316" s="57"/>
      <c r="O316" s="57"/>
    </row>
    <row r="317" spans="2:15">
      <c r="B317" s="56"/>
      <c r="C317" s="56"/>
      <c r="I317" s="57"/>
      <c r="J317" s="57"/>
      <c r="K317" s="57"/>
      <c r="L317" s="57"/>
      <c r="M317" s="57"/>
      <c r="N317" s="57"/>
      <c r="O317" s="57"/>
    </row>
    <row r="318" spans="2:15">
      <c r="B318" s="56"/>
      <c r="C318" s="56"/>
      <c r="I318" s="57"/>
      <c r="J318" s="57"/>
      <c r="K318" s="57"/>
      <c r="L318" s="57"/>
      <c r="M318" s="57"/>
      <c r="N318" s="57"/>
      <c r="O318" s="57"/>
    </row>
    <row r="319" spans="2:15">
      <c r="B319" s="56"/>
      <c r="C319" s="56"/>
      <c r="I319" s="57"/>
      <c r="J319" s="57"/>
      <c r="K319" s="57"/>
      <c r="L319" s="57"/>
      <c r="M319" s="57"/>
      <c r="N319" s="57"/>
      <c r="O319" s="57"/>
    </row>
    <row r="320" spans="2:15">
      <c r="B320" s="56"/>
      <c r="C320" s="56"/>
      <c r="I320" s="57"/>
      <c r="J320" s="57"/>
      <c r="K320" s="57"/>
      <c r="L320" s="57"/>
      <c r="M320" s="57"/>
      <c r="N320" s="57"/>
      <c r="O320" s="57"/>
    </row>
    <row r="321" spans="2:15">
      <c r="B321" s="56"/>
      <c r="C321" s="56"/>
      <c r="I321" s="57"/>
      <c r="J321" s="57"/>
      <c r="K321" s="57"/>
      <c r="L321" s="57"/>
      <c r="M321" s="57"/>
      <c r="N321" s="57"/>
      <c r="O321" s="57"/>
    </row>
    <row r="322" spans="2:15">
      <c r="B322" s="56"/>
      <c r="C322" s="56"/>
      <c r="I322" s="57"/>
      <c r="J322" s="57"/>
      <c r="K322" s="57"/>
      <c r="L322" s="57"/>
      <c r="M322" s="57"/>
      <c r="N322" s="57"/>
      <c r="O322" s="57"/>
    </row>
    <row r="323" spans="2:15">
      <c r="B323" s="56"/>
      <c r="C323" s="56"/>
      <c r="I323" s="57"/>
      <c r="J323" s="57"/>
      <c r="K323" s="57"/>
      <c r="L323" s="57"/>
      <c r="M323" s="57"/>
      <c r="N323" s="57"/>
      <c r="O323" s="57"/>
    </row>
    <row r="324" spans="2:15">
      <c r="B324" s="56"/>
      <c r="C324" s="56"/>
      <c r="I324" s="57"/>
      <c r="J324" s="57"/>
      <c r="K324" s="57"/>
      <c r="L324" s="57"/>
      <c r="M324" s="57"/>
      <c r="N324" s="57"/>
      <c r="O324" s="57"/>
    </row>
    <row r="325" spans="2:15">
      <c r="B325" s="56"/>
      <c r="C325" s="56"/>
      <c r="I325" s="57"/>
      <c r="J325" s="57"/>
      <c r="K325" s="57"/>
      <c r="L325" s="57"/>
      <c r="M325" s="57"/>
      <c r="N325" s="57"/>
      <c r="O325" s="57"/>
    </row>
    <row r="326" spans="2:15">
      <c r="B326" s="56"/>
      <c r="C326" s="56"/>
      <c r="I326" s="57"/>
      <c r="J326" s="57"/>
      <c r="K326" s="57"/>
      <c r="L326" s="57"/>
      <c r="M326" s="57"/>
      <c r="N326" s="57"/>
      <c r="O326" s="57"/>
    </row>
    <row r="327" spans="2:15">
      <c r="B327" s="56"/>
      <c r="C327" s="56"/>
      <c r="I327" s="57"/>
      <c r="J327" s="57"/>
      <c r="K327" s="57"/>
      <c r="L327" s="57"/>
      <c r="M327" s="57"/>
      <c r="N327" s="57"/>
      <c r="O327" s="57"/>
    </row>
    <row r="328" spans="2:15">
      <c r="B328" s="56"/>
      <c r="C328" s="56"/>
      <c r="I328" s="57"/>
      <c r="J328" s="57"/>
      <c r="K328" s="57"/>
      <c r="L328" s="57"/>
      <c r="M328" s="57"/>
      <c r="N328" s="57"/>
      <c r="O328" s="57"/>
    </row>
    <row r="329" spans="2:15">
      <c r="B329" s="56"/>
      <c r="C329" s="56"/>
      <c r="I329" s="57"/>
      <c r="J329" s="57"/>
      <c r="K329" s="57"/>
      <c r="L329" s="57"/>
      <c r="M329" s="57"/>
      <c r="N329" s="57"/>
      <c r="O329" s="57"/>
    </row>
    <row r="330" spans="2:15">
      <c r="B330" s="56"/>
      <c r="C330" s="56"/>
      <c r="I330" s="57"/>
      <c r="J330" s="57"/>
      <c r="K330" s="57"/>
      <c r="L330" s="57"/>
      <c r="M330" s="57"/>
      <c r="N330" s="57"/>
      <c r="O330" s="57"/>
    </row>
    <row r="331" spans="2:15">
      <c r="B331" s="56"/>
      <c r="C331" s="56"/>
      <c r="I331" s="57"/>
      <c r="J331" s="57"/>
      <c r="K331" s="57"/>
      <c r="L331" s="57"/>
      <c r="M331" s="57"/>
      <c r="N331" s="57"/>
      <c r="O331" s="57"/>
    </row>
    <row r="332" spans="2:15">
      <c r="B332" s="56"/>
      <c r="C332" s="56"/>
      <c r="I332" s="57"/>
      <c r="J332" s="57"/>
      <c r="K332" s="57"/>
      <c r="L332" s="57"/>
      <c r="M332" s="57"/>
      <c r="N332" s="57"/>
      <c r="O332" s="57"/>
    </row>
    <row r="333" spans="2:15">
      <c r="B333" s="56"/>
      <c r="C333" s="56"/>
      <c r="I333" s="57"/>
      <c r="J333" s="57"/>
      <c r="K333" s="57"/>
      <c r="L333" s="57"/>
      <c r="M333" s="57"/>
      <c r="N333" s="57"/>
      <c r="O333" s="57"/>
    </row>
    <row r="334" spans="2:15">
      <c r="B334" s="56"/>
      <c r="C334" s="56"/>
      <c r="I334" s="57"/>
      <c r="J334" s="57"/>
      <c r="K334" s="57"/>
      <c r="L334" s="57"/>
      <c r="M334" s="57"/>
      <c r="N334" s="57"/>
      <c r="O334" s="57"/>
    </row>
    <row r="335" spans="2:15">
      <c r="B335" s="56"/>
      <c r="C335" s="56"/>
      <c r="I335" s="57"/>
      <c r="J335" s="57"/>
      <c r="K335" s="57"/>
      <c r="L335" s="57"/>
      <c r="M335" s="57"/>
      <c r="N335" s="57"/>
      <c r="O335" s="57"/>
    </row>
    <row r="336" spans="2:15">
      <c r="B336" s="56"/>
      <c r="C336" s="56"/>
      <c r="I336" s="57"/>
      <c r="J336" s="57"/>
      <c r="K336" s="57"/>
      <c r="L336" s="57"/>
      <c r="M336" s="57"/>
      <c r="N336" s="57"/>
      <c r="O336" s="57"/>
    </row>
    <row r="337" spans="2:15">
      <c r="B337" s="56"/>
      <c r="C337" s="56"/>
      <c r="I337" s="57"/>
      <c r="J337" s="57"/>
      <c r="K337" s="57"/>
      <c r="L337" s="57"/>
      <c r="M337" s="57"/>
      <c r="N337" s="57"/>
      <c r="O337" s="57"/>
    </row>
    <row r="338" spans="2:15">
      <c r="B338" s="56"/>
      <c r="C338" s="56"/>
      <c r="I338" s="57"/>
      <c r="J338" s="57"/>
      <c r="K338" s="57"/>
      <c r="L338" s="57"/>
      <c r="M338" s="57"/>
      <c r="N338" s="57"/>
      <c r="O338" s="57"/>
    </row>
    <row r="339" spans="2:15">
      <c r="B339" s="56"/>
      <c r="C339" s="56"/>
      <c r="I339" s="57"/>
      <c r="J339" s="57"/>
      <c r="K339" s="57"/>
      <c r="L339" s="57"/>
      <c r="M339" s="57"/>
      <c r="N339" s="57"/>
      <c r="O339" s="57"/>
    </row>
    <row r="340" spans="2:15">
      <c r="B340" s="56"/>
      <c r="C340" s="56"/>
      <c r="I340" s="57"/>
      <c r="J340" s="57"/>
      <c r="K340" s="57"/>
      <c r="L340" s="57"/>
      <c r="M340" s="57"/>
      <c r="N340" s="57"/>
      <c r="O340" s="57"/>
    </row>
    <row r="341" spans="2:15">
      <c r="B341" s="56"/>
      <c r="C341" s="56"/>
      <c r="I341" s="57"/>
      <c r="J341" s="57"/>
      <c r="K341" s="57"/>
      <c r="L341" s="57"/>
      <c r="M341" s="57"/>
      <c r="N341" s="57"/>
      <c r="O341" s="57"/>
    </row>
    <row r="342" spans="2:15">
      <c r="B342" s="56"/>
      <c r="C342" s="56"/>
      <c r="I342" s="57"/>
      <c r="J342" s="57"/>
      <c r="K342" s="57"/>
      <c r="L342" s="57"/>
      <c r="M342" s="57"/>
      <c r="N342" s="57"/>
      <c r="O342" s="57"/>
    </row>
    <row r="343" spans="2:15">
      <c r="B343" s="56"/>
      <c r="C343" s="56"/>
      <c r="I343" s="57"/>
      <c r="J343" s="57"/>
      <c r="K343" s="57"/>
      <c r="L343" s="57"/>
      <c r="M343" s="57"/>
      <c r="N343" s="57"/>
      <c r="O343" s="57"/>
    </row>
    <row r="344" spans="2:15">
      <c r="B344" s="56"/>
      <c r="C344" s="56"/>
      <c r="I344" s="57"/>
      <c r="J344" s="57"/>
      <c r="K344" s="57"/>
      <c r="L344" s="57"/>
      <c r="M344" s="57"/>
      <c r="N344" s="57"/>
      <c r="O344" s="57"/>
    </row>
    <row r="345" spans="2:15">
      <c r="B345" s="56"/>
      <c r="C345" s="56"/>
      <c r="I345" s="57"/>
      <c r="J345" s="57"/>
      <c r="K345" s="57"/>
      <c r="L345" s="57"/>
      <c r="M345" s="57"/>
      <c r="N345" s="57"/>
      <c r="O345" s="57"/>
    </row>
    <row r="346" spans="2:15">
      <c r="B346" s="56"/>
      <c r="C346" s="56"/>
      <c r="I346" s="57"/>
      <c r="J346" s="57"/>
      <c r="K346" s="57"/>
      <c r="L346" s="57"/>
      <c r="M346" s="57"/>
      <c r="N346" s="57"/>
      <c r="O346" s="57"/>
    </row>
    <row r="347" spans="2:15">
      <c r="B347" s="56"/>
      <c r="C347" s="56"/>
      <c r="I347" s="57"/>
      <c r="J347" s="57"/>
      <c r="K347" s="57"/>
      <c r="L347" s="57"/>
      <c r="M347" s="57"/>
      <c r="N347" s="57"/>
      <c r="O347" s="57"/>
    </row>
    <row r="348" spans="2:15">
      <c r="B348" s="56"/>
      <c r="C348" s="56"/>
      <c r="I348" s="57"/>
      <c r="J348" s="57"/>
      <c r="K348" s="57"/>
      <c r="L348" s="57"/>
      <c r="M348" s="57"/>
      <c r="N348" s="57"/>
      <c r="O348" s="57"/>
    </row>
    <row r="349" spans="2:15">
      <c r="B349" s="56"/>
      <c r="C349" s="56"/>
      <c r="I349" s="57"/>
      <c r="J349" s="57"/>
      <c r="K349" s="57"/>
      <c r="L349" s="57"/>
      <c r="M349" s="57"/>
      <c r="N349" s="57"/>
      <c r="O349" s="57"/>
    </row>
    <row r="350" spans="2:15">
      <c r="B350" s="56"/>
      <c r="C350" s="56"/>
      <c r="I350" s="57"/>
      <c r="J350" s="57"/>
      <c r="K350" s="57"/>
      <c r="L350" s="57"/>
      <c r="M350" s="57"/>
      <c r="N350" s="57"/>
      <c r="O350" s="57"/>
    </row>
    <row r="351" spans="2:15">
      <c r="B351" s="56"/>
      <c r="C351" s="56"/>
      <c r="I351" s="57"/>
      <c r="J351" s="57"/>
      <c r="K351" s="57"/>
      <c r="L351" s="57"/>
      <c r="M351" s="57"/>
      <c r="N351" s="57"/>
      <c r="O351" s="57"/>
    </row>
    <row r="352" spans="2:15">
      <c r="B352" s="56"/>
      <c r="C352" s="56"/>
      <c r="I352" s="57"/>
      <c r="J352" s="56"/>
      <c r="K352" s="56"/>
      <c r="L352" s="57"/>
    </row>
    <row r="353" spans="2:12">
      <c r="B353" s="56"/>
      <c r="C353" s="56"/>
      <c r="I353" s="57"/>
      <c r="J353" s="56"/>
      <c r="K353" s="56"/>
      <c r="L353" s="57"/>
    </row>
    <row r="354" spans="2:12">
      <c r="B354" s="56"/>
      <c r="C354" s="56"/>
      <c r="I354" s="57"/>
      <c r="J354" s="56"/>
      <c r="K354" s="56"/>
      <c r="L354" s="57"/>
    </row>
    <row r="355" spans="2:12">
      <c r="B355" s="56"/>
      <c r="C355" s="56"/>
      <c r="I355" s="57"/>
      <c r="J355" s="56"/>
      <c r="K355" s="56"/>
      <c r="L355" s="57"/>
    </row>
    <row r="356" spans="2:12">
      <c r="B356" s="56"/>
      <c r="C356" s="56"/>
      <c r="I356" s="57"/>
      <c r="J356" s="56"/>
      <c r="K356" s="56"/>
      <c r="L356" s="57"/>
    </row>
    <row r="357" spans="2:12">
      <c r="B357" s="56"/>
      <c r="C357" s="56"/>
      <c r="H357" s="57"/>
      <c r="I357" s="57"/>
      <c r="J357" s="56"/>
      <c r="K357" s="56"/>
      <c r="L357" s="57"/>
    </row>
    <row r="358" spans="2:12">
      <c r="B358" s="56"/>
      <c r="C358" s="56"/>
      <c r="H358" s="57"/>
      <c r="I358" s="56"/>
      <c r="J358" s="56"/>
      <c r="K358" s="56"/>
      <c r="L358" s="57"/>
    </row>
    <row r="359" spans="2:12">
      <c r="B359" s="56"/>
      <c r="C359" s="56"/>
      <c r="F359" s="57"/>
      <c r="H359" s="60"/>
      <c r="I359" s="56"/>
      <c r="J359" s="56"/>
      <c r="K359" s="56"/>
      <c r="L359" s="57"/>
    </row>
    <row r="360" spans="2:12" ht="15">
      <c r="B360" s="56"/>
      <c r="C360" s="56"/>
      <c r="F360" s="57"/>
      <c r="I360" s="65"/>
      <c r="J360" s="56"/>
      <c r="K360" s="56"/>
      <c r="L360" s="57"/>
    </row>
    <row r="361" spans="2:12">
      <c r="B361" s="56"/>
      <c r="C361" s="56"/>
      <c r="F361" s="60"/>
      <c r="I361" s="57"/>
      <c r="J361" s="56"/>
      <c r="K361" s="56"/>
      <c r="L361" s="57"/>
    </row>
    <row r="362" spans="2:12">
      <c r="B362" s="56"/>
      <c r="C362" s="56"/>
      <c r="I362" s="57"/>
      <c r="J362" s="56"/>
      <c r="K362" s="56"/>
      <c r="L362" s="57"/>
    </row>
    <row r="363" spans="2:12">
      <c r="B363" s="56"/>
      <c r="C363" s="56"/>
      <c r="I363" s="57"/>
      <c r="J363" s="56"/>
      <c r="K363" s="56"/>
      <c r="L363" s="57"/>
    </row>
    <row r="364" spans="2:12">
      <c r="B364" s="56"/>
      <c r="C364" s="56"/>
      <c r="I364" s="57"/>
      <c r="J364" s="56"/>
      <c r="K364" s="56"/>
      <c r="L364" s="56"/>
    </row>
    <row r="365" spans="2:12">
      <c r="B365" s="56"/>
      <c r="C365" s="56"/>
      <c r="I365" s="57"/>
      <c r="J365" s="56"/>
      <c r="K365" s="56"/>
      <c r="L365" s="56"/>
    </row>
    <row r="366" spans="2:12">
      <c r="B366" s="56"/>
      <c r="C366" s="56"/>
      <c r="I366" s="57"/>
      <c r="J366" s="56"/>
      <c r="K366" s="56"/>
      <c r="L366" s="56"/>
    </row>
    <row r="367" spans="2:12">
      <c r="B367" s="56"/>
      <c r="C367" s="56"/>
      <c r="I367" s="57"/>
      <c r="J367" s="56"/>
      <c r="K367" s="56"/>
      <c r="L367" s="56"/>
    </row>
    <row r="368" spans="2:12">
      <c r="B368" s="56"/>
      <c r="C368" s="56"/>
      <c r="G368" s="57"/>
      <c r="I368" s="57"/>
      <c r="J368" s="56"/>
      <c r="K368" s="56"/>
      <c r="L368" s="56"/>
    </row>
    <row r="369" spans="2:12">
      <c r="B369" s="56"/>
      <c r="C369" s="56"/>
      <c r="D369" s="60"/>
      <c r="G369" s="57"/>
      <c r="I369" s="57"/>
      <c r="J369" s="56"/>
      <c r="K369" s="56"/>
      <c r="L369" s="56"/>
    </row>
    <row r="370" spans="2:12">
      <c r="B370" s="56"/>
      <c r="C370" s="56"/>
      <c r="G370" s="60"/>
      <c r="I370" s="57"/>
      <c r="J370" s="56"/>
      <c r="K370" s="56"/>
      <c r="L370" s="56"/>
    </row>
    <row r="371" spans="2:12">
      <c r="B371" s="56"/>
      <c r="C371" s="56"/>
      <c r="I371" s="57"/>
      <c r="J371" s="56"/>
      <c r="K371" s="56"/>
      <c r="L371" s="56"/>
    </row>
    <row r="372" spans="2:12">
      <c r="B372" s="56"/>
      <c r="C372" s="56"/>
      <c r="I372" s="57"/>
      <c r="J372" s="56"/>
      <c r="K372" s="56"/>
      <c r="L372" s="56"/>
    </row>
    <row r="373" spans="2:12">
      <c r="B373" s="56"/>
      <c r="C373" s="56"/>
      <c r="I373" s="57"/>
      <c r="J373" s="56"/>
      <c r="K373" s="56"/>
      <c r="L373" s="56"/>
    </row>
    <row r="374" spans="2:12">
      <c r="B374" s="56"/>
      <c r="C374" s="56"/>
      <c r="I374" s="57"/>
      <c r="J374" s="56"/>
      <c r="K374" s="56"/>
      <c r="L374" s="56"/>
    </row>
    <row r="375" spans="2:12">
      <c r="B375" s="56"/>
      <c r="C375" s="56"/>
      <c r="I375" s="57"/>
      <c r="J375" s="56"/>
      <c r="K375" s="56"/>
      <c r="L375" s="56"/>
    </row>
    <row r="376" spans="2:12">
      <c r="B376" s="56"/>
      <c r="C376" s="56"/>
      <c r="I376" s="57"/>
      <c r="J376" s="56"/>
      <c r="K376" s="56"/>
      <c r="L376" s="56"/>
    </row>
    <row r="377" spans="2:12">
      <c r="B377" s="56"/>
      <c r="C377" s="56"/>
      <c r="E377" s="57"/>
      <c r="F377" s="57"/>
      <c r="I377" s="57"/>
      <c r="J377" s="56"/>
      <c r="K377" s="56"/>
      <c r="L377" s="56"/>
    </row>
    <row r="378" spans="2:12">
      <c r="B378" s="56"/>
      <c r="C378" s="56"/>
      <c r="E378" s="57"/>
      <c r="F378" s="56"/>
      <c r="I378" s="57"/>
      <c r="J378" s="56"/>
      <c r="K378" s="56"/>
      <c r="L378" s="56"/>
    </row>
    <row r="379" spans="2:12">
      <c r="B379" s="56"/>
      <c r="C379" s="56"/>
      <c r="E379" s="60"/>
      <c r="F379" s="57"/>
      <c r="H379" s="57"/>
      <c r="I379" s="57"/>
      <c r="J379" s="56"/>
      <c r="K379" s="56"/>
      <c r="L379" s="56"/>
    </row>
    <row r="380" spans="2:12">
      <c r="B380" s="56"/>
      <c r="C380" s="56"/>
      <c r="H380" s="56"/>
      <c r="I380" s="57"/>
      <c r="J380" s="56"/>
      <c r="K380" s="56"/>
      <c r="L380" s="56"/>
    </row>
    <row r="381" spans="2:12">
      <c r="B381" s="56"/>
      <c r="C381" s="56"/>
      <c r="D381" s="57"/>
      <c r="H381" s="57"/>
      <c r="I381" s="57"/>
      <c r="J381" s="56"/>
      <c r="K381" s="56"/>
      <c r="L381" s="56"/>
    </row>
    <row r="382" spans="2:12">
      <c r="B382" s="56"/>
      <c r="C382" s="56"/>
      <c r="I382" s="57"/>
      <c r="J382" s="56"/>
      <c r="K382" s="56"/>
      <c r="L382" s="56"/>
    </row>
    <row r="383" spans="2:12">
      <c r="B383" s="56"/>
      <c r="C383" s="56"/>
      <c r="I383" s="57"/>
      <c r="J383" s="56"/>
      <c r="K383" s="56"/>
      <c r="L383" s="56"/>
    </row>
    <row r="384" spans="2:12">
      <c r="B384" s="56"/>
      <c r="C384" s="56"/>
      <c r="I384" s="57"/>
      <c r="J384" s="56"/>
      <c r="K384" s="56"/>
      <c r="L384" s="56"/>
    </row>
    <row r="385" spans="2:12">
      <c r="B385" s="56"/>
      <c r="C385" s="56"/>
      <c r="I385" s="57"/>
      <c r="J385" s="56"/>
      <c r="K385" s="56"/>
      <c r="L385" s="56"/>
    </row>
    <row r="386" spans="2:12">
      <c r="B386" s="56"/>
      <c r="C386" s="56"/>
      <c r="I386" s="57"/>
      <c r="J386" s="56"/>
      <c r="K386" s="56"/>
      <c r="L386" s="56"/>
    </row>
    <row r="387" spans="2:12">
      <c r="B387" s="56"/>
      <c r="C387" s="56"/>
      <c r="I387" s="57"/>
      <c r="J387" s="56"/>
      <c r="K387" s="56"/>
      <c r="L387" s="56"/>
    </row>
    <row r="388" spans="2:12">
      <c r="B388" s="56"/>
      <c r="C388" s="56"/>
      <c r="G388" s="57"/>
      <c r="I388" s="57"/>
      <c r="J388" s="56"/>
      <c r="K388" s="56"/>
      <c r="L388" s="56"/>
    </row>
    <row r="389" spans="2:12">
      <c r="B389" s="56"/>
      <c r="C389" s="56"/>
      <c r="G389" s="56"/>
      <c r="I389" s="57"/>
      <c r="J389" s="56"/>
      <c r="K389" s="56"/>
      <c r="L389" s="56"/>
    </row>
    <row r="390" spans="2:12">
      <c r="B390" s="56"/>
      <c r="C390" s="56"/>
      <c r="E390" s="57"/>
      <c r="G390" s="57"/>
      <c r="I390" s="57"/>
      <c r="J390" s="56"/>
      <c r="K390" s="56"/>
      <c r="L390" s="56"/>
    </row>
    <row r="391" spans="2:12">
      <c r="B391" s="56"/>
      <c r="C391" s="56"/>
      <c r="E391" s="61"/>
      <c r="I391" s="57"/>
      <c r="J391" s="56"/>
      <c r="K391" s="56"/>
      <c r="L391" s="56"/>
    </row>
    <row r="392" spans="2:12">
      <c r="B392" s="56"/>
      <c r="C392" s="56"/>
      <c r="E392" s="57"/>
      <c r="I392" s="57"/>
      <c r="J392" s="56"/>
      <c r="K392" s="56"/>
      <c r="L392" s="56"/>
    </row>
    <row r="393" spans="2:12">
      <c r="B393" s="56"/>
      <c r="C393" s="56"/>
      <c r="I393" s="57"/>
      <c r="J393" s="56"/>
      <c r="K393" s="56"/>
      <c r="L393" s="56"/>
    </row>
    <row r="394" spans="2:12">
      <c r="B394" s="56"/>
      <c r="C394" s="56"/>
      <c r="I394" s="57"/>
      <c r="J394" s="56"/>
      <c r="K394" s="56"/>
      <c r="L394" s="56"/>
    </row>
    <row r="395" spans="2:12">
      <c r="B395" s="56"/>
      <c r="C395" s="56"/>
      <c r="I395" s="57"/>
      <c r="J395" s="56"/>
      <c r="K395" s="56"/>
      <c r="L395" s="56"/>
    </row>
    <row r="396" spans="2:12">
      <c r="B396" s="56"/>
      <c r="C396" s="56"/>
      <c r="I396" s="57"/>
      <c r="J396" s="56"/>
      <c r="K396" s="56"/>
      <c r="L396" s="56"/>
    </row>
    <row r="397" spans="2:12">
      <c r="B397" s="56"/>
      <c r="C397" s="56"/>
      <c r="I397" s="57"/>
      <c r="J397" s="56"/>
      <c r="K397" s="56"/>
      <c r="L397" s="56"/>
    </row>
    <row r="398" spans="2:12">
      <c r="B398" s="56"/>
      <c r="C398" s="56"/>
      <c r="I398" s="57"/>
      <c r="J398" s="56"/>
      <c r="K398" s="56"/>
      <c r="L398" s="56"/>
    </row>
    <row r="399" spans="2:12">
      <c r="F399" s="56"/>
      <c r="I399" s="57"/>
    </row>
    <row r="400" spans="2:12">
      <c r="D400" s="61"/>
      <c r="F400" s="56"/>
      <c r="I400" s="57"/>
    </row>
    <row r="401" spans="4:9" ht="15">
      <c r="D401" s="61"/>
      <c r="F401" s="65"/>
      <c r="I401" s="57"/>
    </row>
    <row r="402" spans="4:9" ht="15">
      <c r="D402" s="65"/>
      <c r="I402" s="57"/>
    </row>
    <row r="403" spans="4:9">
      <c r="H403" s="56"/>
      <c r="I403" s="57"/>
    </row>
    <row r="404" spans="4:9">
      <c r="H404" s="56"/>
      <c r="I404" s="57"/>
    </row>
    <row r="405" spans="4:9" ht="15">
      <c r="H405" s="65"/>
      <c r="I405" s="57"/>
    </row>
    <row r="406" spans="4:9">
      <c r="I406" s="56"/>
    </row>
    <row r="407" spans="4:9" ht="15">
      <c r="I407" s="65"/>
    </row>
    <row r="408" spans="4:9">
      <c r="G408" s="56"/>
      <c r="I408" s="57"/>
    </row>
    <row r="409" spans="4:9">
      <c r="G409" s="56"/>
      <c r="I409" s="57"/>
    </row>
    <row r="410" spans="4:9" ht="15">
      <c r="G410" s="65"/>
      <c r="I410" s="57"/>
    </row>
    <row r="411" spans="4:9">
      <c r="E411" s="61"/>
      <c r="I411" s="57"/>
    </row>
    <row r="412" spans="4:9">
      <c r="E412" s="61"/>
      <c r="I412" s="57"/>
    </row>
    <row r="413" spans="4:9" ht="15">
      <c r="E413" s="65"/>
      <c r="I413" s="57"/>
    </row>
    <row r="414" spans="4:9">
      <c r="I414" s="57"/>
    </row>
    <row r="415" spans="4:9">
      <c r="I415" s="57"/>
    </row>
    <row r="416" spans="4:9">
      <c r="I416" s="57"/>
    </row>
    <row r="417" spans="4:9">
      <c r="I417" s="57"/>
    </row>
    <row r="418" spans="4:9">
      <c r="I418" s="57"/>
    </row>
    <row r="419" spans="4:9">
      <c r="I419" s="57"/>
    </row>
    <row r="420" spans="4:9">
      <c r="I420" s="57"/>
    </row>
    <row r="421" spans="4:9">
      <c r="I421" s="57"/>
    </row>
    <row r="422" spans="4:9">
      <c r="I422" s="57"/>
    </row>
    <row r="423" spans="4:9">
      <c r="I423" s="57"/>
    </row>
    <row r="424" spans="4:9">
      <c r="I424" s="57"/>
    </row>
    <row r="425" spans="4:9">
      <c r="I425" s="57"/>
    </row>
    <row r="426" spans="4:9">
      <c r="I426" s="57"/>
    </row>
    <row r="427" spans="4:9" ht="15">
      <c r="D427" s="65"/>
      <c r="I427" s="57"/>
    </row>
    <row r="428" spans="4:9">
      <c r="I428" s="57"/>
    </row>
    <row r="429" spans="4:9">
      <c r="I429" s="57"/>
    </row>
    <row r="430" spans="4:9">
      <c r="I430" s="57"/>
    </row>
    <row r="431" spans="4:9">
      <c r="I431" s="57"/>
    </row>
    <row r="432" spans="4:9">
      <c r="I432" s="57"/>
    </row>
    <row r="433" spans="4:9">
      <c r="H433" s="57"/>
      <c r="I433" s="57"/>
    </row>
    <row r="434" spans="4:9">
      <c r="F434" s="57"/>
      <c r="H434" s="56"/>
      <c r="I434" s="57"/>
    </row>
    <row r="435" spans="4:9" ht="15">
      <c r="F435" s="56"/>
      <c r="H435" s="65"/>
      <c r="I435" s="56"/>
    </row>
    <row r="436" spans="4:9" ht="15">
      <c r="F436" s="65"/>
      <c r="I436" s="56"/>
    </row>
    <row r="437" spans="4:9">
      <c r="I437" s="56"/>
    </row>
    <row r="438" spans="4:9" ht="15">
      <c r="I438" s="65"/>
    </row>
    <row r="439" spans="4:9">
      <c r="E439" s="57"/>
      <c r="G439" s="57"/>
      <c r="I439" s="57"/>
    </row>
    <row r="440" spans="4:9">
      <c r="E440" s="56"/>
      <c r="G440" s="56"/>
      <c r="I440" s="57"/>
    </row>
    <row r="441" spans="4:9" ht="15">
      <c r="E441" s="65"/>
      <c r="G441" s="65"/>
      <c r="I441" s="57"/>
    </row>
    <row r="442" spans="4:9">
      <c r="I442" s="57"/>
    </row>
    <row r="443" spans="4:9">
      <c r="D443" s="56"/>
      <c r="I443" s="57"/>
    </row>
    <row r="444" spans="4:9" ht="15">
      <c r="D444" s="65"/>
      <c r="I444" s="57"/>
    </row>
    <row r="445" spans="4:9">
      <c r="I445" s="57"/>
    </row>
    <row r="446" spans="4:9">
      <c r="I446" s="57"/>
    </row>
    <row r="447" spans="4:9">
      <c r="I447" s="57"/>
    </row>
    <row r="448" spans="4:9">
      <c r="I448" s="57"/>
    </row>
    <row r="449" spans="4:9">
      <c r="I449" s="57"/>
    </row>
    <row r="450" spans="4:9">
      <c r="I450" s="57"/>
    </row>
    <row r="451" spans="4:9">
      <c r="I451" s="57"/>
    </row>
    <row r="452" spans="4:9">
      <c r="F452" s="56"/>
      <c r="I452" s="57"/>
    </row>
    <row r="453" spans="4:9" ht="15">
      <c r="F453" s="65"/>
      <c r="H453" s="56"/>
      <c r="I453" s="57"/>
    </row>
    <row r="454" spans="4:9" ht="15">
      <c r="H454" s="65"/>
      <c r="I454" s="57"/>
    </row>
    <row r="455" spans="4:9">
      <c r="G455" s="56"/>
      <c r="I455" s="57"/>
    </row>
    <row r="456" spans="4:9" ht="15">
      <c r="E456" s="56"/>
      <c r="G456" s="65"/>
      <c r="I456" s="57"/>
    </row>
    <row r="457" spans="4:9" ht="15">
      <c r="E457" s="65"/>
      <c r="I457" s="57"/>
    </row>
    <row r="458" spans="4:9" ht="15">
      <c r="D458" s="65"/>
      <c r="I458" s="57"/>
    </row>
    <row r="459" spans="4:9">
      <c r="I459" s="56"/>
    </row>
    <row r="460" spans="4:9" ht="15">
      <c r="I460" s="65"/>
    </row>
    <row r="461" spans="4:9">
      <c r="I461" s="57"/>
    </row>
    <row r="462" spans="4:9">
      <c r="F462" s="57"/>
      <c r="H462" s="57"/>
      <c r="I462" s="57"/>
    </row>
    <row r="463" spans="4:9">
      <c r="D463" s="57"/>
      <c r="F463" s="56"/>
      <c r="G463" s="57"/>
      <c r="H463" s="56"/>
      <c r="I463" s="57"/>
    </row>
    <row r="464" spans="4:9" ht="15">
      <c r="D464" s="56"/>
      <c r="F464" s="65"/>
      <c r="G464" s="56"/>
      <c r="H464" s="65"/>
      <c r="I464" s="57"/>
    </row>
    <row r="465" spans="4:9" ht="15">
      <c r="D465" s="65"/>
      <c r="G465" s="65"/>
      <c r="I465" s="57"/>
    </row>
    <row r="466" spans="4:9">
      <c r="I466" s="57"/>
    </row>
    <row r="467" spans="4:9">
      <c r="E467" s="57"/>
      <c r="I467" s="57"/>
    </row>
    <row r="468" spans="4:9">
      <c r="E468" s="56"/>
      <c r="I468" s="57"/>
    </row>
    <row r="469" spans="4:9" ht="15">
      <c r="E469" s="65"/>
      <c r="G469" s="57"/>
      <c r="I469" s="56"/>
    </row>
    <row r="470" spans="4:9" ht="15">
      <c r="F470" s="57"/>
      <c r="G470" s="56"/>
      <c r="H470" s="57"/>
      <c r="I470" s="65"/>
    </row>
    <row r="471" spans="4:9" ht="15">
      <c r="E471" s="57"/>
      <c r="F471" s="56"/>
      <c r="G471" s="65"/>
      <c r="H471" s="56"/>
      <c r="I471" s="57"/>
    </row>
    <row r="472" spans="4:9" ht="15">
      <c r="E472" s="56"/>
      <c r="F472" s="65"/>
      <c r="H472" s="65"/>
      <c r="I472" s="57"/>
    </row>
    <row r="473" spans="4:9" ht="15">
      <c r="E473" s="65"/>
      <c r="I473" s="57"/>
    </row>
    <row r="474" spans="4:9">
      <c r="I474" s="57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6">
    <tabColor rgb="FF00B050"/>
    <pageSetUpPr fitToPage="1"/>
  </sheetPr>
  <dimension ref="A1:Q102"/>
  <sheetViews>
    <sheetView topLeftCell="A37" workbookViewId="0">
      <selection activeCell="B96" sqref="B96"/>
    </sheetView>
  </sheetViews>
  <sheetFormatPr defaultRowHeight="15" outlineLevelCol="1"/>
  <cols>
    <col min="1" max="1" width="9.140625" style="2"/>
    <col min="2" max="2" width="34.28515625" style="2" customWidth="1"/>
    <col min="3" max="3" width="9.140625" style="2"/>
    <col min="4" max="4" width="8.5703125" style="2" customWidth="1"/>
    <col min="5" max="5" width="10.28515625" style="2" customWidth="1" outlineLevel="1"/>
    <col min="6" max="6" width="9.140625" style="2" customWidth="1" outlineLevel="1"/>
    <col min="7" max="7" width="38.28515625" style="2" customWidth="1" outlineLevel="1"/>
    <col min="8" max="9" width="9.140625" style="2" customWidth="1" outlineLevel="1"/>
    <col min="18" max="16384" width="9.140625" style="2"/>
  </cols>
  <sheetData>
    <row r="1" spans="1:9">
      <c r="A1" s="69" t="s">
        <v>709</v>
      </c>
      <c r="B1"/>
      <c r="C1"/>
      <c r="D1"/>
    </row>
    <row r="2" spans="1:9">
      <c r="A2" s="69" t="s">
        <v>716</v>
      </c>
      <c r="B2"/>
      <c r="C2"/>
      <c r="D2"/>
    </row>
    <row r="3" spans="1:9">
      <c r="A3"/>
      <c r="B3" s="69" t="s">
        <v>666</v>
      </c>
      <c r="C3" s="69" t="s">
        <v>667</v>
      </c>
      <c r="D3" s="69" t="s">
        <v>668</v>
      </c>
      <c r="F3" s="3" t="s">
        <v>710</v>
      </c>
    </row>
    <row r="4" spans="1:9">
      <c r="A4" s="70" t="s">
        <v>669</v>
      </c>
      <c r="B4" s="70"/>
      <c r="C4" s="70"/>
      <c r="D4" s="70"/>
      <c r="F4" s="28" t="s">
        <v>669</v>
      </c>
      <c r="G4" s="28"/>
      <c r="H4" s="28"/>
      <c r="I4" s="28"/>
    </row>
    <row r="5" spans="1:9">
      <c r="A5" s="71">
        <v>1</v>
      </c>
      <c r="B5" s="71" t="s">
        <v>351</v>
      </c>
      <c r="C5" s="71" t="s">
        <v>15</v>
      </c>
      <c r="D5" s="72">
        <v>800.22199999999998</v>
      </c>
      <c r="F5" s="30">
        <v>1</v>
      </c>
      <c r="G5" s="30" t="s">
        <v>670</v>
      </c>
      <c r="H5" s="30" t="s">
        <v>15</v>
      </c>
      <c r="I5" s="31">
        <v>797.22201889999997</v>
      </c>
    </row>
    <row r="6" spans="1:9">
      <c r="A6" s="71">
        <v>2</v>
      </c>
      <c r="B6" s="71" t="s">
        <v>480</v>
      </c>
      <c r="C6" s="71" t="s">
        <v>39</v>
      </c>
      <c r="D6" s="72">
        <v>790.21966699999996</v>
      </c>
      <c r="F6" s="30">
        <v>2</v>
      </c>
      <c r="G6" s="30" t="s">
        <v>671</v>
      </c>
      <c r="H6" s="30" t="s">
        <v>83</v>
      </c>
      <c r="I6" s="31">
        <v>784.22187799999995</v>
      </c>
    </row>
    <row r="7" spans="1:9">
      <c r="A7" s="71">
        <v>3</v>
      </c>
      <c r="B7" s="71" t="s">
        <v>38</v>
      </c>
      <c r="C7" s="71" t="s">
        <v>39</v>
      </c>
      <c r="D7" s="72">
        <v>788.22047489999989</v>
      </c>
      <c r="F7" s="30">
        <v>3</v>
      </c>
      <c r="G7" s="30" t="s">
        <v>672</v>
      </c>
      <c r="H7" s="30" t="s">
        <v>673</v>
      </c>
      <c r="I7" s="31">
        <v>764.22067799999991</v>
      </c>
    </row>
    <row r="8" spans="1:9">
      <c r="A8"/>
      <c r="B8"/>
      <c r="C8"/>
      <c r="D8" s="73"/>
      <c r="F8" s="32"/>
      <c r="G8" s="32"/>
      <c r="H8" s="32"/>
      <c r="I8" s="33"/>
    </row>
    <row r="9" spans="1:9">
      <c r="A9" s="70" t="s">
        <v>674</v>
      </c>
      <c r="B9" s="70"/>
      <c r="C9" s="70"/>
      <c r="D9" s="74"/>
      <c r="F9" s="28" t="s">
        <v>674</v>
      </c>
      <c r="G9" s="28"/>
      <c r="H9" s="28"/>
      <c r="I9" s="34"/>
    </row>
    <row r="10" spans="1:9">
      <c r="A10" s="71">
        <v>1</v>
      </c>
      <c r="B10" s="75" t="s">
        <v>351</v>
      </c>
      <c r="C10" s="75" t="s">
        <v>15</v>
      </c>
      <c r="D10" s="76">
        <v>800.22199999999998</v>
      </c>
      <c r="F10" s="30">
        <v>1</v>
      </c>
      <c r="G10" s="30" t="s">
        <v>670</v>
      </c>
      <c r="H10" s="30" t="s">
        <v>15</v>
      </c>
      <c r="I10" s="31">
        <v>797.22201889999997</v>
      </c>
    </row>
    <row r="11" spans="1:9">
      <c r="A11" s="71">
        <v>2</v>
      </c>
      <c r="B11" s="75" t="s">
        <v>480</v>
      </c>
      <c r="C11" s="75" t="s">
        <v>39</v>
      </c>
      <c r="D11" s="76">
        <v>790.21966699999996</v>
      </c>
      <c r="F11" s="30">
        <v>2</v>
      </c>
      <c r="G11" s="30" t="s">
        <v>671</v>
      </c>
      <c r="H11" s="30" t="s">
        <v>83</v>
      </c>
      <c r="I11" s="31">
        <v>784.22187799999995</v>
      </c>
    </row>
    <row r="12" spans="1:9">
      <c r="A12" s="71">
        <v>3</v>
      </c>
      <c r="B12" s="75" t="s">
        <v>38</v>
      </c>
      <c r="C12" s="75" t="s">
        <v>39</v>
      </c>
      <c r="D12" s="76">
        <v>788.22047489999989</v>
      </c>
      <c r="F12" s="30">
        <v>3</v>
      </c>
      <c r="G12" s="30" t="s">
        <v>672</v>
      </c>
      <c r="H12" s="30" t="s">
        <v>673</v>
      </c>
      <c r="I12" s="31">
        <v>764.22067799999991</v>
      </c>
    </row>
    <row r="13" spans="1:9">
      <c r="A13"/>
      <c r="B13"/>
      <c r="C13"/>
      <c r="D13" s="73"/>
      <c r="F13" s="32"/>
      <c r="G13" s="32"/>
      <c r="H13" s="32"/>
      <c r="I13" s="33"/>
    </row>
    <row r="14" spans="1:9">
      <c r="A14" s="70" t="s">
        <v>675</v>
      </c>
      <c r="B14" s="70"/>
      <c r="C14" s="70"/>
      <c r="D14" s="74"/>
      <c r="F14" s="28" t="s">
        <v>675</v>
      </c>
      <c r="G14" s="28"/>
      <c r="H14" s="28"/>
      <c r="I14" s="34"/>
    </row>
    <row r="15" spans="1:9">
      <c r="A15" s="71">
        <v>1</v>
      </c>
      <c r="B15" s="75" t="s">
        <v>31</v>
      </c>
      <c r="C15" s="75" t="s">
        <v>19</v>
      </c>
      <c r="D15" s="76">
        <v>784.20804299999986</v>
      </c>
      <c r="F15" s="30">
        <v>1</v>
      </c>
      <c r="G15" s="30" t="s">
        <v>676</v>
      </c>
      <c r="H15" s="30" t="s">
        <v>15</v>
      </c>
      <c r="I15" s="31">
        <v>740.20541839999999</v>
      </c>
    </row>
    <row r="16" spans="1:9">
      <c r="A16" s="71">
        <v>2</v>
      </c>
      <c r="B16" s="75" t="s">
        <v>10</v>
      </c>
      <c r="C16" s="75" t="s">
        <v>11</v>
      </c>
      <c r="D16" s="76">
        <v>769.20858500000008</v>
      </c>
      <c r="F16" s="30">
        <v>2</v>
      </c>
      <c r="G16" s="30" t="s">
        <v>677</v>
      </c>
      <c r="H16" s="30" t="s">
        <v>502</v>
      </c>
      <c r="I16" s="31">
        <v>734.20388754999999</v>
      </c>
    </row>
    <row r="17" spans="1:9">
      <c r="A17" s="71">
        <v>3</v>
      </c>
      <c r="B17" s="75" t="s">
        <v>37</v>
      </c>
      <c r="C17" s="75" t="s">
        <v>29</v>
      </c>
      <c r="D17" s="76">
        <v>738.1973299</v>
      </c>
      <c r="F17" s="30">
        <v>3</v>
      </c>
      <c r="G17" s="30" t="s">
        <v>678</v>
      </c>
      <c r="H17" s="30" t="s">
        <v>481</v>
      </c>
      <c r="I17" s="31">
        <v>715.19967389000021</v>
      </c>
    </row>
    <row r="18" spans="1:9">
      <c r="A18"/>
      <c r="B18"/>
      <c r="C18"/>
      <c r="D18" s="73"/>
      <c r="F18" s="32"/>
      <c r="G18" s="32"/>
      <c r="H18" s="32"/>
      <c r="I18" s="33"/>
    </row>
    <row r="19" spans="1:9">
      <c r="A19" s="70" t="s">
        <v>679</v>
      </c>
      <c r="B19" s="70"/>
      <c r="C19" s="70"/>
      <c r="D19" s="74"/>
      <c r="F19" s="28" t="s">
        <v>679</v>
      </c>
      <c r="G19" s="28"/>
      <c r="H19" s="28"/>
      <c r="I19" s="34"/>
    </row>
    <row r="20" spans="1:9">
      <c r="A20" s="71">
        <v>1</v>
      </c>
      <c r="B20" s="75" t="s">
        <v>18</v>
      </c>
      <c r="C20" s="75" t="s">
        <v>19</v>
      </c>
      <c r="D20" s="76">
        <v>768.20160669999996</v>
      </c>
      <c r="F20" s="30">
        <v>1</v>
      </c>
      <c r="G20" s="30" t="s">
        <v>299</v>
      </c>
      <c r="H20" s="30" t="s">
        <v>39</v>
      </c>
      <c r="I20" s="31">
        <v>743.98410000000001</v>
      </c>
    </row>
    <row r="21" spans="1:9">
      <c r="A21" s="71">
        <v>2</v>
      </c>
      <c r="B21" s="75" t="s">
        <v>67</v>
      </c>
      <c r="C21" s="75" t="s">
        <v>39</v>
      </c>
      <c r="D21" s="76">
        <v>719.19492750000006</v>
      </c>
      <c r="F21" s="30">
        <v>2</v>
      </c>
      <c r="G21" s="30" t="s">
        <v>18</v>
      </c>
      <c r="H21" s="30" t="s">
        <v>19</v>
      </c>
      <c r="I21" s="31">
        <v>742.98400000000004</v>
      </c>
    </row>
    <row r="22" spans="1:9">
      <c r="A22" s="71">
        <v>3</v>
      </c>
      <c r="B22" s="75" t="s">
        <v>299</v>
      </c>
      <c r="C22" s="75" t="s">
        <v>39</v>
      </c>
      <c r="D22" s="76">
        <v>705.18408099999999</v>
      </c>
      <c r="F22" s="30">
        <v>3</v>
      </c>
      <c r="G22" s="30" t="s">
        <v>680</v>
      </c>
      <c r="H22" s="30" t="s">
        <v>19</v>
      </c>
      <c r="I22" s="31">
        <v>648.98389999999995</v>
      </c>
    </row>
    <row r="23" spans="1:9">
      <c r="A23"/>
      <c r="B23"/>
      <c r="C23"/>
      <c r="D23" s="73"/>
      <c r="F23" s="32"/>
      <c r="G23" s="32"/>
      <c r="H23" s="32"/>
      <c r="I23" s="33"/>
    </row>
    <row r="24" spans="1:9">
      <c r="A24" s="70" t="s">
        <v>681</v>
      </c>
      <c r="B24" s="70"/>
      <c r="C24" s="70"/>
      <c r="D24" s="74"/>
      <c r="F24" s="28" t="s">
        <v>681</v>
      </c>
      <c r="G24" s="28"/>
      <c r="H24" s="28"/>
      <c r="I24" s="34"/>
    </row>
    <row r="25" spans="1:9">
      <c r="A25" s="71">
        <v>1</v>
      </c>
      <c r="B25" s="75" t="s">
        <v>402</v>
      </c>
      <c r="C25" s="75" t="s">
        <v>29</v>
      </c>
      <c r="D25" s="76">
        <v>734.18901200000005</v>
      </c>
      <c r="F25" s="30">
        <v>1</v>
      </c>
      <c r="G25" s="30" t="s">
        <v>682</v>
      </c>
      <c r="H25" s="30" t="s">
        <v>29</v>
      </c>
      <c r="I25" s="31">
        <v>747.19490977999999</v>
      </c>
    </row>
    <row r="26" spans="1:9">
      <c r="A26" s="71">
        <v>2</v>
      </c>
      <c r="B26" s="75" t="s">
        <v>58</v>
      </c>
      <c r="C26" s="75" t="s">
        <v>39</v>
      </c>
      <c r="D26" s="76">
        <v>675.17482790000008</v>
      </c>
      <c r="F26" s="30">
        <v>2</v>
      </c>
      <c r="G26" s="30" t="s">
        <v>42</v>
      </c>
      <c r="H26" s="30" t="s">
        <v>29</v>
      </c>
      <c r="I26" s="31">
        <v>584.17583730000013</v>
      </c>
    </row>
    <row r="27" spans="1:9">
      <c r="A27" s="71">
        <v>3</v>
      </c>
      <c r="B27" s="75" t="s">
        <v>42</v>
      </c>
      <c r="C27" s="75" t="s">
        <v>29</v>
      </c>
      <c r="D27" s="76">
        <v>664.18195340000011</v>
      </c>
      <c r="F27" s="30">
        <v>3</v>
      </c>
      <c r="G27" s="30" t="s">
        <v>683</v>
      </c>
      <c r="H27" s="30" t="s">
        <v>174</v>
      </c>
      <c r="I27" s="31">
        <v>476.17459200000002</v>
      </c>
    </row>
    <row r="28" spans="1:9">
      <c r="A28"/>
      <c r="B28"/>
      <c r="C28"/>
      <c r="D28" s="73"/>
      <c r="F28" s="32"/>
      <c r="G28" s="32"/>
      <c r="H28" s="32"/>
      <c r="I28" s="33"/>
    </row>
    <row r="29" spans="1:9">
      <c r="A29" s="70" t="s">
        <v>684</v>
      </c>
      <c r="B29" s="70"/>
      <c r="C29" s="70"/>
      <c r="D29" s="74"/>
      <c r="F29" s="28" t="s">
        <v>684</v>
      </c>
      <c r="G29" s="28"/>
      <c r="H29" s="28"/>
      <c r="I29" s="34"/>
    </row>
    <row r="30" spans="1:9">
      <c r="A30" s="71">
        <v>1</v>
      </c>
      <c r="B30" s="75" t="s">
        <v>48</v>
      </c>
      <c r="C30" s="75" t="s">
        <v>34</v>
      </c>
      <c r="D30" s="76">
        <v>707.17490659999999</v>
      </c>
      <c r="F30" s="30">
        <v>1</v>
      </c>
      <c r="G30" s="30" t="s">
        <v>48</v>
      </c>
      <c r="H30" s="30" t="s">
        <v>673</v>
      </c>
      <c r="I30" s="31">
        <v>665.97559999999999</v>
      </c>
    </row>
    <row r="31" spans="1:9">
      <c r="A31" s="71">
        <v>2</v>
      </c>
      <c r="B31" s="75" t="s">
        <v>78</v>
      </c>
      <c r="C31" s="75" t="s">
        <v>19</v>
      </c>
      <c r="D31" s="76">
        <v>582.15473410000016</v>
      </c>
      <c r="F31" s="30">
        <v>2</v>
      </c>
      <c r="G31" s="30" t="s">
        <v>78</v>
      </c>
      <c r="H31" s="30" t="s">
        <v>19</v>
      </c>
      <c r="I31" s="31">
        <v>663.97550000000001</v>
      </c>
    </row>
    <row r="32" spans="1:9">
      <c r="A32" s="71">
        <v>3</v>
      </c>
      <c r="B32" s="75" t="s">
        <v>84</v>
      </c>
      <c r="C32" s="75" t="s">
        <v>39</v>
      </c>
      <c r="D32" s="76">
        <v>565.15034920000005</v>
      </c>
      <c r="F32" s="30">
        <v>3</v>
      </c>
      <c r="G32" s="30" t="s">
        <v>73</v>
      </c>
      <c r="H32" s="30" t="s">
        <v>19</v>
      </c>
      <c r="I32" s="31">
        <v>630.97540000000004</v>
      </c>
    </row>
    <row r="33" spans="1:9">
      <c r="A33"/>
      <c r="B33"/>
      <c r="C33"/>
      <c r="D33" s="73"/>
      <c r="F33" s="32"/>
      <c r="G33" s="32"/>
      <c r="H33" s="32"/>
      <c r="I33" s="33"/>
    </row>
    <row r="34" spans="1:9">
      <c r="A34" s="70" t="s">
        <v>685</v>
      </c>
      <c r="B34" s="70"/>
      <c r="C34" s="70"/>
      <c r="D34" s="74"/>
      <c r="F34" s="28" t="s">
        <v>685</v>
      </c>
      <c r="G34" s="28"/>
      <c r="H34" s="28"/>
      <c r="I34" s="34"/>
    </row>
    <row r="35" spans="1:9">
      <c r="A35" s="71">
        <v>1</v>
      </c>
      <c r="B35" s="75" t="s">
        <v>63</v>
      </c>
      <c r="C35" s="75" t="s">
        <v>11</v>
      </c>
      <c r="D35" s="76">
        <v>637.16214769999988</v>
      </c>
      <c r="F35" s="30">
        <v>1</v>
      </c>
      <c r="G35" s="30" t="s">
        <v>404</v>
      </c>
      <c r="H35" s="30" t="s">
        <v>29</v>
      </c>
      <c r="I35" s="31">
        <v>571.1524316</v>
      </c>
    </row>
    <row r="36" spans="1:9">
      <c r="A36" s="71">
        <v>2</v>
      </c>
      <c r="B36" s="75" t="s">
        <v>73</v>
      </c>
      <c r="C36" s="75" t="s">
        <v>19</v>
      </c>
      <c r="D36" s="76">
        <v>627.15701953999996</v>
      </c>
      <c r="F36" s="30">
        <v>2</v>
      </c>
      <c r="G36" s="30" t="s">
        <v>686</v>
      </c>
      <c r="H36" s="30" t="s">
        <v>29</v>
      </c>
      <c r="I36" s="31">
        <v>525.14378750000003</v>
      </c>
    </row>
    <row r="37" spans="1:9">
      <c r="A37" s="71">
        <v>3</v>
      </c>
      <c r="B37" s="75" t="s">
        <v>415</v>
      </c>
      <c r="C37" s="75" t="s">
        <v>29</v>
      </c>
      <c r="D37" s="76">
        <v>602.14076490000002</v>
      </c>
      <c r="F37" s="30">
        <v>3</v>
      </c>
      <c r="G37" s="30" t="s">
        <v>136</v>
      </c>
      <c r="H37" s="30" t="s">
        <v>11</v>
      </c>
      <c r="I37" s="31">
        <v>462.13571769999999</v>
      </c>
    </row>
    <row r="38" spans="1:9">
      <c r="A38"/>
      <c r="B38"/>
      <c r="C38"/>
      <c r="D38" s="73"/>
      <c r="F38" s="32"/>
      <c r="G38" s="32"/>
      <c r="H38" s="32"/>
      <c r="I38" s="33"/>
    </row>
    <row r="39" spans="1:9">
      <c r="A39" s="70" t="s">
        <v>687</v>
      </c>
      <c r="B39" s="70"/>
      <c r="C39" s="70"/>
      <c r="D39" s="74"/>
      <c r="F39" s="28" t="s">
        <v>687</v>
      </c>
      <c r="G39" s="28"/>
      <c r="H39" s="28"/>
      <c r="I39" s="34"/>
    </row>
    <row r="40" spans="1:9">
      <c r="A40" s="71">
        <v>1</v>
      </c>
      <c r="B40" s="75" t="s">
        <v>146</v>
      </c>
      <c r="C40" s="75" t="s">
        <v>34</v>
      </c>
      <c r="D40" s="76">
        <v>400.10103635000007</v>
      </c>
      <c r="F40" s="30">
        <v>1</v>
      </c>
      <c r="G40" s="30" t="s">
        <v>118</v>
      </c>
      <c r="H40" s="30" t="s">
        <v>481</v>
      </c>
      <c r="I40" s="31">
        <v>490.09631687999996</v>
      </c>
    </row>
    <row r="41" spans="1:9">
      <c r="A41" s="71">
        <v>2</v>
      </c>
      <c r="B41" s="75" t="s">
        <v>118</v>
      </c>
      <c r="C41" s="75" t="s">
        <v>481</v>
      </c>
      <c r="D41" s="76">
        <v>383.11396000000008</v>
      </c>
      <c r="F41" s="30">
        <v>2</v>
      </c>
      <c r="G41" s="30" t="s">
        <v>591</v>
      </c>
      <c r="H41" s="30" t="s">
        <v>174</v>
      </c>
      <c r="I41" s="31">
        <v>429.10000288000003</v>
      </c>
    </row>
    <row r="42" spans="1:9">
      <c r="A42" s="71">
        <v>3</v>
      </c>
      <c r="B42" s="75" t="s">
        <v>332</v>
      </c>
      <c r="C42" s="75" t="s">
        <v>19</v>
      </c>
      <c r="D42" s="76">
        <v>331.06896629999994</v>
      </c>
      <c r="F42" s="30">
        <v>3</v>
      </c>
      <c r="G42" s="30" t="s">
        <v>146</v>
      </c>
      <c r="H42" s="30" t="s">
        <v>673</v>
      </c>
      <c r="I42" s="31">
        <v>387.08579097000001</v>
      </c>
    </row>
    <row r="43" spans="1:9">
      <c r="A43"/>
      <c r="B43"/>
      <c r="C43"/>
      <c r="D43" s="73"/>
      <c r="F43" s="32"/>
      <c r="G43" s="32"/>
      <c r="H43" s="32"/>
      <c r="I43" s="33"/>
    </row>
    <row r="44" spans="1:9">
      <c r="A44" s="70" t="s">
        <v>688</v>
      </c>
      <c r="B44" s="70"/>
      <c r="C44" s="70"/>
      <c r="D44" s="74"/>
      <c r="F44" s="28" t="s">
        <v>688</v>
      </c>
      <c r="G44" s="28"/>
      <c r="H44" s="28"/>
      <c r="I44" s="34"/>
    </row>
    <row r="45" spans="1:9">
      <c r="A45" s="71">
        <v>1</v>
      </c>
      <c r="B45" s="75" t="s">
        <v>184</v>
      </c>
      <c r="C45" s="75" t="s">
        <v>34</v>
      </c>
      <c r="D45" s="76">
        <v>283.08328419999998</v>
      </c>
      <c r="F45" s="30">
        <v>1</v>
      </c>
      <c r="G45" s="30" t="s">
        <v>427</v>
      </c>
      <c r="H45" s="30" t="s">
        <v>36</v>
      </c>
      <c r="I45" s="31">
        <v>240.9693</v>
      </c>
    </row>
    <row r="46" spans="1:9">
      <c r="A46" s="71">
        <v>2</v>
      </c>
      <c r="B46" s="75" t="s">
        <v>223</v>
      </c>
      <c r="C46" s="75" t="s">
        <v>481</v>
      </c>
      <c r="D46" s="76">
        <v>195.06728000000001</v>
      </c>
      <c r="F46" s="30">
        <v>2</v>
      </c>
      <c r="G46" s="30" t="s">
        <v>260</v>
      </c>
      <c r="H46" s="30" t="s">
        <v>39</v>
      </c>
      <c r="I46" s="31">
        <v>231.9692</v>
      </c>
    </row>
    <row r="47" spans="1:9">
      <c r="A47" s="71">
        <v>3</v>
      </c>
      <c r="B47" s="75" t="s">
        <v>224</v>
      </c>
      <c r="C47" s="75" t="s">
        <v>481</v>
      </c>
      <c r="D47" s="76">
        <v>164.06632999999999</v>
      </c>
      <c r="F47" s="30">
        <v>3</v>
      </c>
      <c r="G47" s="30" t="s">
        <v>689</v>
      </c>
      <c r="H47" s="30" t="s">
        <v>174</v>
      </c>
      <c r="I47" s="31">
        <v>212.9691</v>
      </c>
    </row>
    <row r="48" spans="1:9">
      <c r="A48"/>
      <c r="B48"/>
      <c r="C48"/>
      <c r="D48" s="73"/>
      <c r="F48" s="32"/>
      <c r="G48" s="32"/>
      <c r="H48" s="32"/>
      <c r="I48" s="33"/>
    </row>
    <row r="49" spans="1:9">
      <c r="A49"/>
      <c r="B49" s="69" t="s">
        <v>666</v>
      </c>
      <c r="C49" s="69" t="s">
        <v>667</v>
      </c>
      <c r="D49" s="69" t="s">
        <v>668</v>
      </c>
      <c r="F49" s="32"/>
      <c r="G49" s="37" t="s">
        <v>666</v>
      </c>
      <c r="H49" s="37" t="s">
        <v>667</v>
      </c>
      <c r="I49" s="37" t="s">
        <v>668</v>
      </c>
    </row>
    <row r="50" spans="1:9">
      <c r="A50" s="70" t="s">
        <v>690</v>
      </c>
      <c r="B50" s="70"/>
      <c r="C50" s="70"/>
      <c r="D50" s="74"/>
      <c r="F50" s="28" t="s">
        <v>690</v>
      </c>
      <c r="G50" s="28"/>
      <c r="H50" s="28"/>
      <c r="I50" s="34"/>
    </row>
    <row r="51" spans="1:9">
      <c r="A51" s="29">
        <v>1</v>
      </c>
      <c r="B51" s="71" t="s">
        <v>23</v>
      </c>
      <c r="C51" s="71" t="s">
        <v>11</v>
      </c>
      <c r="D51" s="72">
        <v>800.22199999999998</v>
      </c>
      <c r="F51" s="38">
        <v>1</v>
      </c>
      <c r="G51" s="30" t="s">
        <v>336</v>
      </c>
      <c r="H51" s="30" t="s">
        <v>19</v>
      </c>
      <c r="I51" s="31">
        <v>798.21899899999994</v>
      </c>
    </row>
    <row r="52" spans="1:9">
      <c r="A52" s="29">
        <v>2</v>
      </c>
      <c r="B52" s="71" t="s">
        <v>51</v>
      </c>
      <c r="C52" s="71" t="s">
        <v>19</v>
      </c>
      <c r="D52" s="72">
        <v>796.20908899999995</v>
      </c>
      <c r="F52" s="38">
        <v>2</v>
      </c>
      <c r="G52" s="30" t="s">
        <v>108</v>
      </c>
      <c r="H52" s="30" t="s">
        <v>29</v>
      </c>
      <c r="I52" s="31">
        <v>789.21878856000001</v>
      </c>
    </row>
    <row r="53" spans="1:9">
      <c r="A53" s="29">
        <v>3</v>
      </c>
      <c r="B53" s="71" t="s">
        <v>68</v>
      </c>
      <c r="C53" s="71" t="s">
        <v>19</v>
      </c>
      <c r="D53" s="72">
        <v>790.20308854999996</v>
      </c>
      <c r="F53" s="38">
        <v>3</v>
      </c>
      <c r="G53" s="30" t="s">
        <v>691</v>
      </c>
      <c r="H53" s="30" t="s">
        <v>19</v>
      </c>
      <c r="I53" s="31">
        <v>782.99450000000002</v>
      </c>
    </row>
    <row r="54" spans="1:9">
      <c r="A54"/>
      <c r="B54"/>
      <c r="C54"/>
      <c r="D54" s="77"/>
      <c r="F54" s="32"/>
      <c r="G54" s="32"/>
      <c r="H54" s="32"/>
      <c r="I54" s="39"/>
    </row>
    <row r="55" spans="1:9">
      <c r="A55" s="70" t="s">
        <v>692</v>
      </c>
      <c r="B55" s="70"/>
      <c r="C55" s="70"/>
      <c r="D55" s="78"/>
      <c r="F55" s="28" t="s">
        <v>692</v>
      </c>
      <c r="G55" s="28"/>
      <c r="H55" s="28"/>
      <c r="I55" s="40"/>
    </row>
    <row r="56" spans="1:9">
      <c r="A56" s="71">
        <v>1</v>
      </c>
      <c r="B56" s="75" t="s">
        <v>23</v>
      </c>
      <c r="C56" s="75" t="s">
        <v>11</v>
      </c>
      <c r="D56" s="79">
        <v>800.22199999999998</v>
      </c>
      <c r="F56" s="30">
        <v>1</v>
      </c>
      <c r="G56" s="30" t="s">
        <v>432</v>
      </c>
      <c r="H56" s="30" t="s">
        <v>36</v>
      </c>
      <c r="I56" s="41">
        <v>747.21735310000008</v>
      </c>
    </row>
    <row r="57" spans="1:9">
      <c r="A57" s="71">
        <v>2</v>
      </c>
      <c r="B57" s="75" t="s">
        <v>595</v>
      </c>
      <c r="C57" s="75" t="s">
        <v>15</v>
      </c>
      <c r="D57" s="79">
        <v>774.21623099999999</v>
      </c>
      <c r="F57" s="30">
        <v>2</v>
      </c>
      <c r="G57" s="30" t="s">
        <v>693</v>
      </c>
      <c r="H57" s="30" t="s">
        <v>83</v>
      </c>
      <c r="I57" s="41">
        <v>734.219112</v>
      </c>
    </row>
    <row r="58" spans="1:9">
      <c r="A58" s="71">
        <v>3</v>
      </c>
      <c r="B58" s="75" t="s">
        <v>242</v>
      </c>
      <c r="C58" s="75" t="s">
        <v>34</v>
      </c>
      <c r="D58" s="79">
        <v>714.20352500000001</v>
      </c>
      <c r="F58" s="30">
        <v>3</v>
      </c>
      <c r="G58" s="30" t="s">
        <v>694</v>
      </c>
      <c r="H58" s="30" t="s">
        <v>15</v>
      </c>
      <c r="I58" s="41">
        <v>570.21247460000006</v>
      </c>
    </row>
    <row r="59" spans="1:9">
      <c r="A59"/>
      <c r="B59"/>
      <c r="C59"/>
      <c r="D59" s="77"/>
      <c r="F59" s="32"/>
      <c r="G59" s="32"/>
      <c r="H59" s="32"/>
      <c r="I59" s="39"/>
    </row>
    <row r="60" spans="1:9">
      <c r="A60" s="70" t="s">
        <v>695</v>
      </c>
      <c r="B60" s="70"/>
      <c r="C60" s="70"/>
      <c r="D60" s="78"/>
      <c r="F60" s="28" t="s">
        <v>695</v>
      </c>
      <c r="G60" s="28"/>
      <c r="H60" s="28"/>
      <c r="I60" s="40"/>
    </row>
    <row r="61" spans="1:9">
      <c r="A61" s="71">
        <v>1</v>
      </c>
      <c r="B61" s="75" t="s">
        <v>108</v>
      </c>
      <c r="C61" s="75" t="s">
        <v>29</v>
      </c>
      <c r="D61" s="79">
        <v>771.21172000000013</v>
      </c>
      <c r="F61" s="30">
        <v>1</v>
      </c>
      <c r="G61" s="30" t="s">
        <v>336</v>
      </c>
      <c r="H61" s="30" t="s">
        <v>19</v>
      </c>
      <c r="I61" s="41">
        <v>798.21899899999994</v>
      </c>
    </row>
    <row r="62" spans="1:9">
      <c r="A62" s="71">
        <v>2</v>
      </c>
      <c r="B62" s="75" t="s">
        <v>113</v>
      </c>
      <c r="C62" s="75" t="s">
        <v>29</v>
      </c>
      <c r="D62" s="79">
        <v>751.21015989999989</v>
      </c>
      <c r="F62" s="30">
        <v>2</v>
      </c>
      <c r="G62" s="30" t="s">
        <v>108</v>
      </c>
      <c r="H62" s="30" t="s">
        <v>29</v>
      </c>
      <c r="I62" s="41">
        <v>789.21878856000001</v>
      </c>
    </row>
    <row r="63" spans="1:9">
      <c r="A63" s="71">
        <v>3</v>
      </c>
      <c r="B63" s="75" t="s">
        <v>362</v>
      </c>
      <c r="C63" s="75" t="s">
        <v>15</v>
      </c>
      <c r="D63" s="79">
        <v>751.20884499999988</v>
      </c>
      <c r="F63" s="30">
        <v>3</v>
      </c>
      <c r="G63" s="30" t="s">
        <v>331</v>
      </c>
      <c r="H63" s="30" t="s">
        <v>19</v>
      </c>
      <c r="I63" s="41">
        <v>651.21293201000003</v>
      </c>
    </row>
    <row r="64" spans="1:9">
      <c r="A64"/>
      <c r="B64"/>
      <c r="C64"/>
      <c r="D64" s="73"/>
      <c r="F64" s="32"/>
      <c r="G64" s="32"/>
      <c r="H64" s="32"/>
      <c r="I64" s="33"/>
    </row>
    <row r="65" spans="1:9">
      <c r="A65" s="70" t="s">
        <v>696</v>
      </c>
      <c r="B65" s="70"/>
      <c r="C65" s="70"/>
      <c r="D65" s="78"/>
      <c r="F65" s="28" t="s">
        <v>696</v>
      </c>
      <c r="G65" s="28"/>
      <c r="H65" s="28"/>
      <c r="I65" s="40"/>
    </row>
    <row r="66" spans="1:9">
      <c r="A66" s="71">
        <v>1</v>
      </c>
      <c r="B66" s="75" t="s">
        <v>358</v>
      </c>
      <c r="C66" s="75" t="s">
        <v>15</v>
      </c>
      <c r="D66" s="79">
        <v>789.21435500000007</v>
      </c>
      <c r="F66" s="30">
        <v>1</v>
      </c>
      <c r="G66" s="30" t="s">
        <v>691</v>
      </c>
      <c r="H66" s="30" t="s">
        <v>19</v>
      </c>
      <c r="I66" s="41">
        <v>782.99450000000002</v>
      </c>
    </row>
    <row r="67" spans="1:9">
      <c r="A67" s="71">
        <v>2</v>
      </c>
      <c r="B67" s="75" t="s">
        <v>438</v>
      </c>
      <c r="C67" s="75" t="s">
        <v>36</v>
      </c>
      <c r="D67" s="79">
        <v>767.20561099999998</v>
      </c>
      <c r="F67" s="30">
        <v>2</v>
      </c>
      <c r="G67" s="30" t="s">
        <v>438</v>
      </c>
      <c r="H67" s="30" t="s">
        <v>36</v>
      </c>
      <c r="I67" s="41">
        <v>772.99440000000004</v>
      </c>
    </row>
    <row r="68" spans="1:9">
      <c r="A68" s="71">
        <v>3</v>
      </c>
      <c r="B68" s="75" t="s">
        <v>407</v>
      </c>
      <c r="C68" s="75" t="s">
        <v>29</v>
      </c>
      <c r="D68" s="79">
        <v>755.20644399999992</v>
      </c>
      <c r="F68" s="30">
        <v>3</v>
      </c>
      <c r="G68" s="30" t="s">
        <v>338</v>
      </c>
      <c r="H68" s="30" t="s">
        <v>19</v>
      </c>
      <c r="I68" s="41">
        <v>706.99429999999995</v>
      </c>
    </row>
    <row r="69" spans="1:9">
      <c r="A69"/>
      <c r="B69"/>
      <c r="C69"/>
      <c r="D69" s="73"/>
      <c r="F69" s="32"/>
      <c r="G69" s="32"/>
      <c r="H69" s="32"/>
      <c r="I69" s="33"/>
    </row>
    <row r="70" spans="1:9">
      <c r="A70" s="70" t="s">
        <v>697</v>
      </c>
      <c r="B70" s="70"/>
      <c r="C70" s="70"/>
      <c r="D70" s="74"/>
      <c r="F70" s="28" t="s">
        <v>697</v>
      </c>
      <c r="G70" s="28"/>
      <c r="H70" s="28"/>
      <c r="I70" s="34"/>
    </row>
    <row r="71" spans="1:9">
      <c r="A71" s="71">
        <v>1</v>
      </c>
      <c r="B71" s="75" t="s">
        <v>51</v>
      </c>
      <c r="C71" s="75" t="s">
        <v>19</v>
      </c>
      <c r="D71" s="76">
        <v>796.20908899999995</v>
      </c>
      <c r="F71" s="30">
        <v>1</v>
      </c>
      <c r="G71" s="30" t="s">
        <v>416</v>
      </c>
      <c r="H71" s="30" t="s">
        <v>29</v>
      </c>
      <c r="I71" s="31">
        <v>775.21096329999978</v>
      </c>
    </row>
    <row r="72" spans="1:9">
      <c r="A72" s="71">
        <v>2</v>
      </c>
      <c r="B72" s="75" t="s">
        <v>97</v>
      </c>
      <c r="C72" s="75" t="s">
        <v>29</v>
      </c>
      <c r="D72" s="76">
        <v>749.20472100000006</v>
      </c>
      <c r="F72" s="30">
        <v>2</v>
      </c>
      <c r="G72" s="30" t="s">
        <v>352</v>
      </c>
      <c r="H72" s="30" t="s">
        <v>15</v>
      </c>
      <c r="I72" s="31">
        <v>761.20864399999994</v>
      </c>
    </row>
    <row r="73" spans="1:9">
      <c r="A73" s="71">
        <v>3</v>
      </c>
      <c r="B73" s="75" t="s">
        <v>137</v>
      </c>
      <c r="C73" s="75" t="s">
        <v>19</v>
      </c>
      <c r="D73" s="76">
        <v>717.197137</v>
      </c>
      <c r="F73" s="30">
        <v>3</v>
      </c>
      <c r="G73" s="30" t="s">
        <v>159</v>
      </c>
      <c r="H73" s="30" t="s">
        <v>481</v>
      </c>
      <c r="I73" s="31">
        <v>697.2071072</v>
      </c>
    </row>
    <row r="74" spans="1:9">
      <c r="A74"/>
      <c r="B74"/>
      <c r="C74"/>
      <c r="D74" s="73"/>
      <c r="F74" s="32"/>
      <c r="G74" s="32"/>
      <c r="H74" s="32"/>
      <c r="I74" s="33"/>
    </row>
    <row r="75" spans="1:9">
      <c r="A75" s="70" t="s">
        <v>698</v>
      </c>
      <c r="B75" s="70"/>
      <c r="C75" s="70"/>
      <c r="D75" s="74"/>
      <c r="F75" s="28" t="s">
        <v>698</v>
      </c>
      <c r="G75" s="28"/>
      <c r="H75" s="28"/>
      <c r="I75" s="34"/>
    </row>
    <row r="76" spans="1:9">
      <c r="A76" s="71">
        <v>1</v>
      </c>
      <c r="B76" s="75" t="s">
        <v>68</v>
      </c>
      <c r="C76" s="75" t="s">
        <v>19</v>
      </c>
      <c r="D76" s="76">
        <v>790.20308854999996</v>
      </c>
      <c r="F76" s="30">
        <v>1</v>
      </c>
      <c r="G76" s="30" t="s">
        <v>357</v>
      </c>
      <c r="H76" s="30" t="s">
        <v>15</v>
      </c>
      <c r="I76" s="31">
        <v>767.98789999999997</v>
      </c>
    </row>
    <row r="77" spans="1:9">
      <c r="A77" s="71">
        <v>2</v>
      </c>
      <c r="B77" s="75" t="s">
        <v>416</v>
      </c>
      <c r="C77" s="75" t="s">
        <v>29</v>
      </c>
      <c r="D77" s="76">
        <v>782.20283299999983</v>
      </c>
      <c r="F77" s="30">
        <v>2</v>
      </c>
      <c r="G77" s="30" t="s">
        <v>371</v>
      </c>
      <c r="H77" s="30" t="s">
        <v>11</v>
      </c>
      <c r="I77" s="31">
        <v>726.98779999999999</v>
      </c>
    </row>
    <row r="78" spans="1:9">
      <c r="A78" s="71">
        <v>3</v>
      </c>
      <c r="B78" s="75" t="s">
        <v>132</v>
      </c>
      <c r="C78" s="75" t="s">
        <v>39</v>
      </c>
      <c r="D78" s="76">
        <v>736.19457799999998</v>
      </c>
      <c r="F78" s="30">
        <v>3</v>
      </c>
      <c r="G78" s="30" t="s">
        <v>699</v>
      </c>
      <c r="H78" s="30" t="s">
        <v>19</v>
      </c>
      <c r="I78" s="31">
        <v>582.98770000000002</v>
      </c>
    </row>
    <row r="79" spans="1:9">
      <c r="A79"/>
      <c r="B79"/>
      <c r="C79"/>
      <c r="D79" s="73"/>
      <c r="F79" s="32"/>
      <c r="G79" s="32"/>
      <c r="H79" s="32"/>
      <c r="I79" s="33"/>
    </row>
    <row r="80" spans="1:9">
      <c r="A80" s="70" t="s">
        <v>700</v>
      </c>
      <c r="B80" s="70"/>
      <c r="C80" s="70"/>
      <c r="D80" s="74"/>
      <c r="F80" s="28" t="s">
        <v>700</v>
      </c>
      <c r="G80" s="28"/>
      <c r="H80" s="28"/>
      <c r="I80" s="34"/>
    </row>
    <row r="81" spans="1:9">
      <c r="A81" s="71">
        <v>1</v>
      </c>
      <c r="B81" s="75" t="s">
        <v>138</v>
      </c>
      <c r="C81" s="75" t="s">
        <v>29</v>
      </c>
      <c r="D81" s="76">
        <v>746.18865503999996</v>
      </c>
      <c r="F81" s="30">
        <v>1</v>
      </c>
      <c r="G81" s="30" t="s">
        <v>658</v>
      </c>
      <c r="H81" s="30" t="s">
        <v>174</v>
      </c>
      <c r="I81" s="31">
        <v>742.19683400000008</v>
      </c>
    </row>
    <row r="82" spans="1:9">
      <c r="A82" s="71">
        <v>2</v>
      </c>
      <c r="B82" s="75" t="s">
        <v>145</v>
      </c>
      <c r="C82" s="75" t="s">
        <v>15</v>
      </c>
      <c r="D82" s="76">
        <v>693.18408810000005</v>
      </c>
      <c r="F82" s="30">
        <v>2</v>
      </c>
      <c r="G82" s="30" t="s">
        <v>287</v>
      </c>
      <c r="H82" s="30" t="s">
        <v>39</v>
      </c>
      <c r="I82" s="31">
        <v>731.19018660000006</v>
      </c>
    </row>
    <row r="83" spans="1:9">
      <c r="A83" s="71">
        <v>3</v>
      </c>
      <c r="B83" s="75" t="s">
        <v>179</v>
      </c>
      <c r="C83" s="75" t="s">
        <v>29</v>
      </c>
      <c r="D83" s="76">
        <v>631.16897590000008</v>
      </c>
      <c r="F83" s="30">
        <v>3</v>
      </c>
      <c r="G83" s="30" t="s">
        <v>138</v>
      </c>
      <c r="H83" s="30" t="s">
        <v>29</v>
      </c>
      <c r="I83" s="31">
        <v>730.1844309999999</v>
      </c>
    </row>
    <row r="84" spans="1:9">
      <c r="A84"/>
      <c r="B84"/>
      <c r="C84"/>
      <c r="D84" s="73"/>
      <c r="F84" s="32"/>
      <c r="G84" s="32"/>
      <c r="H84" s="32"/>
      <c r="I84" s="33"/>
    </row>
    <row r="85" spans="1:9">
      <c r="A85" s="70" t="s">
        <v>701</v>
      </c>
      <c r="B85" s="70"/>
      <c r="C85" s="70"/>
      <c r="D85" s="74"/>
      <c r="F85" s="28" t="s">
        <v>701</v>
      </c>
      <c r="G85" s="28"/>
      <c r="H85" s="28"/>
      <c r="I85" s="34"/>
    </row>
    <row r="86" spans="1:9">
      <c r="A86" s="71">
        <v>1</v>
      </c>
      <c r="B86" s="75" t="s">
        <v>213</v>
      </c>
      <c r="C86" s="75" t="s">
        <v>11</v>
      </c>
      <c r="D86" s="76">
        <v>531.14547946000005</v>
      </c>
      <c r="F86" s="30">
        <v>1</v>
      </c>
      <c r="G86" s="30" t="s">
        <v>263</v>
      </c>
      <c r="H86" s="30" t="s">
        <v>481</v>
      </c>
      <c r="I86" s="31">
        <v>282.16869299999996</v>
      </c>
    </row>
    <row r="87" spans="1:9">
      <c r="A87" s="71">
        <v>2</v>
      </c>
      <c r="B87" s="75" t="s">
        <v>235</v>
      </c>
      <c r="C87" s="75" t="s">
        <v>19</v>
      </c>
      <c r="D87" s="76">
        <v>491.13003670000001</v>
      </c>
      <c r="F87" s="30">
        <v>2</v>
      </c>
      <c r="G87" s="30" t="s">
        <v>348</v>
      </c>
      <c r="H87" s="30" t="s">
        <v>19</v>
      </c>
      <c r="I87" s="31">
        <v>277.16252779999996</v>
      </c>
    </row>
    <row r="88" spans="1:9">
      <c r="A88" s="71">
        <v>3</v>
      </c>
      <c r="B88" s="75" t="s">
        <v>264</v>
      </c>
      <c r="C88" s="75" t="s">
        <v>481</v>
      </c>
      <c r="D88" s="76">
        <v>312.09886000000006</v>
      </c>
      <c r="F88" s="30">
        <v>3</v>
      </c>
      <c r="G88" s="30" t="s">
        <v>213</v>
      </c>
      <c r="H88" s="30" t="s">
        <v>11</v>
      </c>
      <c r="I88" s="31">
        <v>277.14577200000002</v>
      </c>
    </row>
    <row r="89" spans="1:9">
      <c r="A89"/>
      <c r="B89"/>
      <c r="C89"/>
      <c r="D89" s="73"/>
      <c r="F89" s="32"/>
      <c r="G89" s="32"/>
      <c r="H89" s="32"/>
      <c r="I89" s="33"/>
    </row>
    <row r="90" spans="1:9">
      <c r="A90" s="70" t="s">
        <v>702</v>
      </c>
      <c r="B90" s="70"/>
      <c r="C90" s="70"/>
      <c r="D90" s="74"/>
      <c r="F90" s="28" t="s">
        <v>702</v>
      </c>
      <c r="G90" s="28"/>
      <c r="H90" s="28"/>
      <c r="I90" s="34"/>
    </row>
    <row r="91" spans="1:9">
      <c r="A91" s="71">
        <v>1</v>
      </c>
      <c r="B91" s="75" t="s">
        <v>200</v>
      </c>
      <c r="C91" s="75" t="s">
        <v>11</v>
      </c>
      <c r="D91" s="76">
        <v>594.15418599999998</v>
      </c>
      <c r="F91" s="30">
        <v>1</v>
      </c>
      <c r="G91" s="30" t="s">
        <v>200</v>
      </c>
      <c r="H91" s="30" t="s">
        <v>11</v>
      </c>
      <c r="I91" s="31">
        <v>643.98310000000004</v>
      </c>
    </row>
    <row r="92" spans="1:9">
      <c r="A92" s="71">
        <v>2</v>
      </c>
      <c r="B92" s="75" t="s">
        <v>388</v>
      </c>
      <c r="C92" s="75" t="s">
        <v>11</v>
      </c>
      <c r="D92" s="76">
        <v>568.14672039999994</v>
      </c>
      <c r="F92" s="30">
        <v>2</v>
      </c>
      <c r="G92" s="30" t="s">
        <v>711</v>
      </c>
      <c r="H92" s="30" t="s">
        <v>22</v>
      </c>
      <c r="I92" s="31">
        <v>591.98299999999995</v>
      </c>
    </row>
    <row r="93" spans="1:9">
      <c r="A93" s="71">
        <v>3</v>
      </c>
      <c r="B93" s="75" t="s">
        <v>216</v>
      </c>
      <c r="C93" s="75" t="s">
        <v>11</v>
      </c>
      <c r="D93" s="76">
        <v>402.14150000000001</v>
      </c>
      <c r="F93" s="30">
        <v>3</v>
      </c>
      <c r="G93" s="30" t="s">
        <v>703</v>
      </c>
      <c r="H93" s="30" t="s">
        <v>11</v>
      </c>
      <c r="I93" s="31">
        <v>447.98289999999997</v>
      </c>
    </row>
    <row r="94" spans="1:9">
      <c r="A94" s="80"/>
      <c r="B94" s="81"/>
      <c r="C94" s="81"/>
      <c r="D94" s="82"/>
      <c r="F94" s="42"/>
      <c r="G94" s="42"/>
      <c r="H94" s="42"/>
      <c r="I94" s="43"/>
    </row>
    <row r="95" spans="1:9">
      <c r="A95" s="70" t="s">
        <v>704</v>
      </c>
      <c r="B95" s="70"/>
      <c r="C95" s="70"/>
      <c r="D95" s="74"/>
      <c r="F95" s="28" t="s">
        <v>704</v>
      </c>
      <c r="G95" s="28"/>
      <c r="H95" s="28"/>
      <c r="I95" s="34"/>
    </row>
    <row r="96" spans="1:9">
      <c r="A96" s="29">
        <v>1</v>
      </c>
      <c r="B96" s="35" t="s">
        <v>29</v>
      </c>
      <c r="C96" s="35"/>
      <c r="D96" s="36">
        <v>7.1</v>
      </c>
      <c r="F96" s="38">
        <v>1</v>
      </c>
      <c r="G96" s="38" t="s">
        <v>29</v>
      </c>
      <c r="H96" s="38"/>
      <c r="I96" s="44">
        <v>8.1</v>
      </c>
    </row>
    <row r="97" spans="1:9">
      <c r="A97" s="29">
        <v>2</v>
      </c>
      <c r="B97" s="35" t="s">
        <v>448</v>
      </c>
      <c r="C97" s="35"/>
      <c r="D97" s="36">
        <v>11.04</v>
      </c>
      <c r="F97" s="38">
        <v>2</v>
      </c>
      <c r="G97" s="38" t="s">
        <v>15</v>
      </c>
      <c r="H97" s="38"/>
      <c r="I97" s="44">
        <v>13.07</v>
      </c>
    </row>
    <row r="98" spans="1:9">
      <c r="A98" s="29">
        <v>3</v>
      </c>
      <c r="B98" s="35" t="s">
        <v>19</v>
      </c>
      <c r="C98" s="35"/>
      <c r="D98" s="36">
        <v>25.06</v>
      </c>
      <c r="F98" s="38">
        <v>3</v>
      </c>
      <c r="G98" s="38" t="s">
        <v>19</v>
      </c>
      <c r="H98" s="38"/>
      <c r="I98" s="44">
        <v>15.06</v>
      </c>
    </row>
    <row r="99" spans="1:9">
      <c r="A99" s="29">
        <v>4</v>
      </c>
      <c r="B99" s="35" t="s">
        <v>15</v>
      </c>
      <c r="C99" s="35"/>
      <c r="D99" s="36">
        <v>30.07</v>
      </c>
      <c r="F99" s="38">
        <v>4</v>
      </c>
      <c r="G99" s="38" t="s">
        <v>705</v>
      </c>
      <c r="H99" s="38"/>
      <c r="I99" s="44">
        <v>21.09</v>
      </c>
    </row>
    <row r="100" spans="1:9">
      <c r="A100" s="29">
        <v>4</v>
      </c>
      <c r="B100" s="35" t="s">
        <v>11</v>
      </c>
      <c r="C100" s="35"/>
      <c r="D100" s="36">
        <v>30.08</v>
      </c>
      <c r="F100" s="38">
        <v>5</v>
      </c>
      <c r="G100" s="38" t="s">
        <v>83</v>
      </c>
      <c r="H100" s="38"/>
      <c r="I100" s="44">
        <v>29.05</v>
      </c>
    </row>
    <row r="102" spans="1:9">
      <c r="A102" s="2" t="s">
        <v>706</v>
      </c>
    </row>
  </sheetData>
  <pageMargins left="0" right="0" top="0.98425196850393704" bottom="0.98425196850393704" header="0.51181102362204722" footer="0.51181102362204722"/>
  <pageSetup paperSize="9" scale="32" orientation="portrait" r:id="rId1"/>
  <headerFooter alignWithMargins="0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63</vt:i4>
      </vt:variant>
    </vt:vector>
  </HeadingPairs>
  <TitlesOfParts>
    <vt:vector size="68" baseType="lpstr">
      <vt:lpstr>Results</vt:lpstr>
      <vt:lpstr>Team Results</vt:lpstr>
      <vt:lpstr>Cum Men</vt:lpstr>
      <vt:lpstr>cum Women</vt:lpstr>
      <vt:lpstr>Awards</vt:lpstr>
      <vt:lpstr>'Cum Men'!CumMenClubCol</vt:lpstr>
      <vt:lpstr>'Cum Men'!CumMenNamecol</vt:lpstr>
      <vt:lpstr>'Cum Men'!CumMenPositionCol</vt:lpstr>
      <vt:lpstr>'cum Women'!CumWomenClubCol</vt:lpstr>
      <vt:lpstr>'cum Women'!CumWomenNamecol</vt:lpstr>
      <vt:lpstr>'cum Women'!CumWomenPositionCol</vt:lpstr>
      <vt:lpstr>'Cum Men'!Men_40</vt:lpstr>
      <vt:lpstr>'Cum Men'!Men_45</vt:lpstr>
      <vt:lpstr>'Cum Men'!Men_50</vt:lpstr>
      <vt:lpstr>'Cum Men'!Men_55</vt:lpstr>
      <vt:lpstr>'Cum Men'!Men_60</vt:lpstr>
      <vt:lpstr>'Cum Men'!Men_65</vt:lpstr>
      <vt:lpstr>'Cum Men'!Men_70</vt:lpstr>
      <vt:lpstr>'Cum Men'!MenFirstAnalcol</vt:lpstr>
      <vt:lpstr>'Cum Men'!MenLastCol</vt:lpstr>
      <vt:lpstr>'Cum Men'!MenR1Col</vt:lpstr>
      <vt:lpstr>'Cum Men'!MenR2Col</vt:lpstr>
      <vt:lpstr>'Cum Men'!MenR3Col</vt:lpstr>
      <vt:lpstr>'Cum Men'!MenR4Col</vt:lpstr>
      <vt:lpstr>'Cum Men'!MenR5Col</vt:lpstr>
      <vt:lpstr>'Cum Men'!MenR6Col</vt:lpstr>
      <vt:lpstr>'Cum Men'!MenRacesRun</vt:lpstr>
      <vt:lpstr>'Cum Men'!MenTotalCol</vt:lpstr>
      <vt:lpstr>'Cum Men'!MenweightedSort</vt:lpstr>
      <vt:lpstr>ResultsHeadCategory</vt:lpstr>
      <vt:lpstr>ResultsHeadClub</vt:lpstr>
      <vt:lpstr>ResultsHeadName</vt:lpstr>
      <vt:lpstr>ResultsHeadNotes</vt:lpstr>
      <vt:lpstr>ResultsHeadNumber</vt:lpstr>
      <vt:lpstr>ResultsHeadPoints</vt:lpstr>
      <vt:lpstr>ResultsHeadPosition</vt:lpstr>
      <vt:lpstr>ResultsHeadTeamCategory</vt:lpstr>
      <vt:lpstr>ResultsHeadTeamPoints</vt:lpstr>
      <vt:lpstr>ResultsHeadTime</vt:lpstr>
      <vt:lpstr>'Cum Men'!SeniorMen</vt:lpstr>
      <vt:lpstr>'cum Women'!SeniorWomen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TeamResultsTotalRow</vt:lpstr>
      <vt:lpstr>'cum Women'!WomanFirstAnalCol</vt:lpstr>
      <vt:lpstr>'cum Women'!Women35</vt:lpstr>
      <vt:lpstr>'cum Women'!Women40</vt:lpstr>
      <vt:lpstr>'cum Women'!Women45</vt:lpstr>
      <vt:lpstr>'cum Women'!Women50</vt:lpstr>
      <vt:lpstr>'cum Women'!Women55</vt:lpstr>
      <vt:lpstr>'cum Women'!Women60</vt:lpstr>
      <vt:lpstr>'cum Women'!Women65</vt:lpstr>
      <vt:lpstr>'cum Women'!WomenLastCol</vt:lpstr>
      <vt:lpstr>'cum Women'!WomenR1Col</vt:lpstr>
      <vt:lpstr>'cum Women'!WomenR2Col</vt:lpstr>
      <vt:lpstr>'cum Women'!WomenR3Col</vt:lpstr>
      <vt:lpstr>'cum Women'!WomenR4Col</vt:lpstr>
      <vt:lpstr>'cum Women'!WomenR5Col</vt:lpstr>
      <vt:lpstr>'cum Women'!WomenR6Col</vt:lpstr>
      <vt:lpstr>'cum Women'!WomenRacesRun</vt:lpstr>
      <vt:lpstr>'cum Women'!WomenTotalCol</vt:lpstr>
      <vt:lpstr>'cum Women'!WomenWeightedSort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2018-03-11T17:09:58Z</dcterms:created>
  <dcterms:modified xsi:type="dcterms:W3CDTF">2018-03-17T09:02:00Z</dcterms:modified>
</cp:coreProperties>
</file>