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2600"/>
  </bookViews>
  <sheets>
    <sheet name="Ind Results" sheetId="4" r:id="rId1"/>
    <sheet name="Team Results" sheetId="5" r:id="rId2"/>
    <sheet name="Cum Men" sheetId="6" r:id="rId3"/>
    <sheet name="cum Women" sheetId="7" r:id="rId4"/>
    <sheet name="Awards" sheetId="8" r:id="rId5"/>
    <sheet name="Junior Pett 210216" sheetId="9" r:id="rId6"/>
    <sheet name="Junior Cumulative" sheetId="10" r:id="rId7"/>
  </sheets>
  <externalReferences>
    <externalReference r:id="rId8"/>
  </externalReferences>
  <definedNames>
    <definedName name="CumMenClubCol">'Cum Men'!$C$3</definedName>
    <definedName name="CumMenNamecol">'Cum Men'!$B$3</definedName>
    <definedName name="CumMenPositionCol">'Cum Men'!$A$3</definedName>
    <definedName name="CumWomenClubCol">'cum Women'!$C$5</definedName>
    <definedName name="CumWomenNamecol">'cum Women'!$B$5</definedName>
    <definedName name="CumWomenPositionCol">'cum Women'!$A$5</definedName>
    <definedName name="FormulaTotalMen">'Cum Men'!#REF!</definedName>
    <definedName name="FormulaTotalWomen">'cum Women'!$J$2:$K$2</definedName>
    <definedName name="IndNoOfRaces">'[1]Standing Data'!$D$56</definedName>
    <definedName name="Men_40">'Cum Men'!$A$92:$J$169</definedName>
    <definedName name="Men_50">'Cum Men'!$A$171:$J$228</definedName>
    <definedName name="Men_60">'Cum Men'!$A$230:$J$252</definedName>
    <definedName name="Men_65">'Cum Men'!$A$254:$J$271</definedName>
    <definedName name="MenFirstAnalcol">'Cum Men'!$L$3</definedName>
    <definedName name="MenLastCol">'Cum Men'!$Q$3</definedName>
    <definedName name="MenR1Col">'Cum Men'!$D$3</definedName>
    <definedName name="MenR2Col">'Cum Men'!$E$3</definedName>
    <definedName name="MenR3Col">'Cum Men'!$F$3</definedName>
    <definedName name="MenR4Col">'Cum Men'!$G$3</definedName>
    <definedName name="MenR5Col">'Cum Men'!$H$3</definedName>
    <definedName name="MenR6Col">'Cum Men'!$I$3</definedName>
    <definedName name="MenRacesRun">'Cum Men'!$K$3</definedName>
    <definedName name="MenTotalCol">'[1]Cum Men'!$J$5</definedName>
    <definedName name="MenweightedSort">'Cum Men'!#REF!</definedName>
    <definedName name="NonScorerAbrev">'[1]Standing Data'!$D$41</definedName>
    <definedName name="_xlnm.Print_Titles" localSheetId="6">'Junior Cumulative'!$1:$1</definedName>
    <definedName name="ResultsHeadCategory">'Ind Results'!$F$5</definedName>
    <definedName name="ResultsHeadClub">'Ind Results'!$E$5</definedName>
    <definedName name="ResultsHeadName">'Ind Results'!$C$5</definedName>
    <definedName name="ResultsHeadNotes">'Ind Results'!$K$5</definedName>
    <definedName name="ResultsHeadNumber">'Ind Results'!$B$5</definedName>
    <definedName name="ResultsHeadPoints">'Ind Results'!$G$5</definedName>
    <definedName name="ResultsHeadPosition">'Ind Results'!$A$5</definedName>
    <definedName name="ResultsHeadPreReg">'Ind Results'!$J$5</definedName>
    <definedName name="ResultsHeadTeamCategory">'Ind Results'!$H$5</definedName>
    <definedName name="ResultsHeadTeamPoints">'Ind Results'!$I$5</definedName>
    <definedName name="ResultsHeadTime">'Ind Results'!$D$5</definedName>
    <definedName name="SeniorMen">'Cum Men'!$A$4:$J$90</definedName>
    <definedName name="SeniorWomen">'cum Women'!$A$6:$J$52</definedName>
    <definedName name="SequenceCheckPost">'Ind Results'!#REF!</definedName>
    <definedName name="TeamResultFinalPositionRow">'Team Results'!$A$32</definedName>
    <definedName name="TeamResultFinalTotalRow">'Team Results'!$A$31</definedName>
    <definedName name="TeamResultPositionRow">'Team Results'!$A$22</definedName>
    <definedName name="TeamResultPrevPositionRow">'Team Results'!$A$30</definedName>
    <definedName name="TeamResultsClubs">'Team Results'!#REF!</definedName>
    <definedName name="TeamResultsFigs">'Team Results'!$C$4:$N$19</definedName>
    <definedName name="TeamResultsFigs2">'Team Results'!$C$24:$N$28</definedName>
    <definedName name="TeamResultsHeaderRow">'Team Results'!$A$3</definedName>
    <definedName name="TeamResultsTotalRow">'Team Results'!$A$20</definedName>
    <definedName name="WomanFirstAnalCol">'cum Women'!$L$5</definedName>
    <definedName name="Women35">'cum Women'!$A$54:$J$118</definedName>
    <definedName name="Women45">'cum Women'!$A$120:$J$163</definedName>
    <definedName name="Women55">'cum Women'!$A$165:$J$186</definedName>
    <definedName name="Women60">'cum Women'!$A$188:$J$200</definedName>
    <definedName name="WomenLastCol">'cum Women'!$Q$5</definedName>
    <definedName name="WomenR1Col">'cum Women'!$D$5</definedName>
    <definedName name="WomenR2Col">'cum Women'!$E$5</definedName>
    <definedName name="WomenR3Col">'cum Women'!$F$5</definedName>
    <definedName name="WomenR4Col">'cum Women'!$G$5</definedName>
    <definedName name="WomenR5Col">'cum Women'!$H$5</definedName>
    <definedName name="WomenR6Col">'cum Women'!$I$5</definedName>
    <definedName name="WomenRacesRun">'cum Women'!$K$5</definedName>
    <definedName name="WomenTotalCol">'[1]cum Women'!$J$5</definedName>
    <definedName name="WomenWeightedSort">'cum Women'!#REF!</definedName>
  </definedNames>
  <calcPr calcId="125725" iterateCount="10000" calcOnSave="0"/>
</workbook>
</file>

<file path=xl/calcChain.xml><?xml version="1.0" encoding="utf-8"?>
<calcChain xmlns="http://schemas.openxmlformats.org/spreadsheetml/2006/main">
  <c r="K70" i="10"/>
  <c r="J70"/>
  <c r="K67"/>
  <c r="J67"/>
  <c r="K66"/>
  <c r="J66"/>
  <c r="K65"/>
  <c r="J65"/>
  <c r="K64"/>
  <c r="J64"/>
  <c r="K63"/>
  <c r="J63"/>
  <c r="K62"/>
  <c r="J62"/>
  <c r="K61"/>
  <c r="J61"/>
  <c r="K58"/>
  <c r="J58"/>
  <c r="K57"/>
  <c r="J57"/>
  <c r="K56"/>
  <c r="J56"/>
  <c r="K55"/>
  <c r="J55"/>
  <c r="K54"/>
  <c r="J54"/>
  <c r="K53"/>
  <c r="J53"/>
  <c r="K52"/>
  <c r="J52"/>
  <c r="K51"/>
  <c r="J51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4"/>
  <c r="J34"/>
  <c r="K33"/>
  <c r="J33"/>
  <c r="K30"/>
  <c r="J30"/>
  <c r="K29"/>
  <c r="J29"/>
  <c r="K28"/>
  <c r="J28"/>
  <c r="K27"/>
  <c r="J27"/>
  <c r="K26"/>
  <c r="J26"/>
  <c r="K25"/>
  <c r="J25"/>
  <c r="K22"/>
  <c r="J22"/>
  <c r="K21"/>
  <c r="J21"/>
  <c r="K20"/>
  <c r="J20"/>
  <c r="K19"/>
  <c r="J19"/>
  <c r="K18"/>
  <c r="J18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A69" i="8" l="1"/>
  <c r="A68"/>
  <c r="A67"/>
  <c r="A66"/>
  <c r="B65"/>
  <c r="B62"/>
  <c r="B61"/>
  <c r="B60"/>
  <c r="B57"/>
  <c r="B56"/>
  <c r="B55"/>
  <c r="B52"/>
  <c r="B51"/>
  <c r="B50"/>
  <c r="B47"/>
  <c r="B46"/>
  <c r="B45"/>
  <c r="B42"/>
  <c r="B41"/>
  <c r="B40"/>
  <c r="B32"/>
  <c r="B31"/>
  <c r="B30"/>
  <c r="B27"/>
  <c r="B26"/>
  <c r="B25"/>
  <c r="B22"/>
  <c r="B21"/>
  <c r="B20"/>
  <c r="B17"/>
  <c r="B16"/>
  <c r="B15"/>
  <c r="B12"/>
  <c r="B11"/>
  <c r="B10"/>
  <c r="K199" i="7"/>
  <c r="K198"/>
  <c r="K197"/>
  <c r="K196"/>
  <c r="K195"/>
  <c r="K194"/>
  <c r="K193"/>
  <c r="K192"/>
  <c r="K191"/>
  <c r="K190"/>
  <c r="K189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2"/>
  <c r="K161"/>
  <c r="K160"/>
  <c r="K159"/>
  <c r="K158"/>
  <c r="K157"/>
  <c r="K156"/>
  <c r="K155"/>
  <c r="K154"/>
  <c r="J154"/>
  <c r="K153"/>
  <c r="K152"/>
  <c r="J152"/>
  <c r="K151"/>
  <c r="K150"/>
  <c r="J150"/>
  <c r="K149"/>
  <c r="K148"/>
  <c r="J148"/>
  <c r="K147"/>
  <c r="K146"/>
  <c r="J146"/>
  <c r="K145"/>
  <c r="K144"/>
  <c r="J144"/>
  <c r="K143"/>
  <c r="K142"/>
  <c r="J142"/>
  <c r="K141"/>
  <c r="K140"/>
  <c r="J140"/>
  <c r="K139"/>
  <c r="K138"/>
  <c r="J138"/>
  <c r="K137"/>
  <c r="K136"/>
  <c r="J136"/>
  <c r="K135"/>
  <c r="K134"/>
  <c r="J134"/>
  <c r="K133"/>
  <c r="K132"/>
  <c r="J132"/>
  <c r="K131"/>
  <c r="K130"/>
  <c r="J130"/>
  <c r="K129"/>
  <c r="K128"/>
  <c r="K127"/>
  <c r="K126"/>
  <c r="K125"/>
  <c r="J125"/>
  <c r="S125" s="1"/>
  <c r="K124"/>
  <c r="K123"/>
  <c r="K122"/>
  <c r="K121"/>
  <c r="K117"/>
  <c r="J117"/>
  <c r="K116"/>
  <c r="K115"/>
  <c r="J115"/>
  <c r="K114"/>
  <c r="K113"/>
  <c r="J113"/>
  <c r="K112"/>
  <c r="K111"/>
  <c r="J111"/>
  <c r="K110"/>
  <c r="K109"/>
  <c r="J109"/>
  <c r="K108"/>
  <c r="K107"/>
  <c r="J107"/>
  <c r="K106"/>
  <c r="K105"/>
  <c r="J105"/>
  <c r="K104"/>
  <c r="K103"/>
  <c r="J103"/>
  <c r="K102"/>
  <c r="K101"/>
  <c r="J101"/>
  <c r="K100"/>
  <c r="K99"/>
  <c r="J99"/>
  <c r="K98"/>
  <c r="K97"/>
  <c r="J97"/>
  <c r="K96"/>
  <c r="K95"/>
  <c r="J95"/>
  <c r="K94"/>
  <c r="K93"/>
  <c r="J93"/>
  <c r="K92"/>
  <c r="K91"/>
  <c r="J91"/>
  <c r="K90"/>
  <c r="K89"/>
  <c r="J89"/>
  <c r="K88"/>
  <c r="K87"/>
  <c r="J87"/>
  <c r="K86"/>
  <c r="K85"/>
  <c r="J85"/>
  <c r="K84"/>
  <c r="K83"/>
  <c r="J83"/>
  <c r="K82"/>
  <c r="K81"/>
  <c r="J81"/>
  <c r="K80"/>
  <c r="K79"/>
  <c r="J79"/>
  <c r="K78"/>
  <c r="K77"/>
  <c r="J77"/>
  <c r="K76"/>
  <c r="K75"/>
  <c r="J75"/>
  <c r="K74"/>
  <c r="K73"/>
  <c r="J73"/>
  <c r="K72"/>
  <c r="K71"/>
  <c r="J71"/>
  <c r="K70"/>
  <c r="K69"/>
  <c r="K68"/>
  <c r="K67"/>
  <c r="K66"/>
  <c r="J66"/>
  <c r="S66" s="1"/>
  <c r="K65"/>
  <c r="K64"/>
  <c r="K63"/>
  <c r="K62"/>
  <c r="K61"/>
  <c r="K60"/>
  <c r="K59"/>
  <c r="K58"/>
  <c r="J58"/>
  <c r="S58" s="1"/>
  <c r="K57"/>
  <c r="K56"/>
  <c r="K55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J12"/>
  <c r="S12" s="1"/>
  <c r="K11"/>
  <c r="K10"/>
  <c r="K9"/>
  <c r="K8"/>
  <c r="J8"/>
  <c r="K7"/>
  <c r="J199"/>
  <c r="K2"/>
  <c r="Q1"/>
  <c r="O1"/>
  <c r="N1"/>
  <c r="M1"/>
  <c r="K270" i="6"/>
  <c r="K269"/>
  <c r="K268"/>
  <c r="K267"/>
  <c r="K266"/>
  <c r="K265"/>
  <c r="K264"/>
  <c r="K263"/>
  <c r="K262"/>
  <c r="K261"/>
  <c r="K260"/>
  <c r="K259"/>
  <c r="J259"/>
  <c r="K258"/>
  <c r="K257"/>
  <c r="K256"/>
  <c r="K255"/>
  <c r="K251"/>
  <c r="J251"/>
  <c r="K250"/>
  <c r="K249"/>
  <c r="J249"/>
  <c r="K248"/>
  <c r="K247"/>
  <c r="J247"/>
  <c r="K246"/>
  <c r="K245"/>
  <c r="J245"/>
  <c r="K244"/>
  <c r="K243"/>
  <c r="J243"/>
  <c r="K242"/>
  <c r="K241"/>
  <c r="J241"/>
  <c r="K240"/>
  <c r="K239"/>
  <c r="J239"/>
  <c r="K238"/>
  <c r="K237"/>
  <c r="J237"/>
  <c r="K236"/>
  <c r="K235"/>
  <c r="K234"/>
  <c r="K233"/>
  <c r="K232"/>
  <c r="J232"/>
  <c r="K231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J180"/>
  <c r="K179"/>
  <c r="K178"/>
  <c r="K177"/>
  <c r="K176"/>
  <c r="K175"/>
  <c r="K174"/>
  <c r="K173"/>
  <c r="K172"/>
  <c r="J172"/>
  <c r="K168"/>
  <c r="K167"/>
  <c r="J167"/>
  <c r="K166"/>
  <c r="K165"/>
  <c r="J165"/>
  <c r="K164"/>
  <c r="K163"/>
  <c r="J163"/>
  <c r="K162"/>
  <c r="K161"/>
  <c r="J161"/>
  <c r="K160"/>
  <c r="K159"/>
  <c r="J159"/>
  <c r="K158"/>
  <c r="K157"/>
  <c r="J157"/>
  <c r="K156"/>
  <c r="K155"/>
  <c r="J155"/>
  <c r="K154"/>
  <c r="K153"/>
  <c r="J153"/>
  <c r="K152"/>
  <c r="K151"/>
  <c r="J151"/>
  <c r="K150"/>
  <c r="K149"/>
  <c r="J149"/>
  <c r="K148"/>
  <c r="K147"/>
  <c r="J147"/>
  <c r="K146"/>
  <c r="K145"/>
  <c r="J145"/>
  <c r="K144"/>
  <c r="K143"/>
  <c r="J143"/>
  <c r="K142"/>
  <c r="K141"/>
  <c r="J141"/>
  <c r="K140"/>
  <c r="K139"/>
  <c r="J139"/>
  <c r="K138"/>
  <c r="K137"/>
  <c r="J137"/>
  <c r="K136"/>
  <c r="K135"/>
  <c r="J135"/>
  <c r="K134"/>
  <c r="K133"/>
  <c r="J133"/>
  <c r="K132"/>
  <c r="K131"/>
  <c r="J131"/>
  <c r="K130"/>
  <c r="K129"/>
  <c r="J129"/>
  <c r="K128"/>
  <c r="K127"/>
  <c r="J127"/>
  <c r="K126"/>
  <c r="K125"/>
  <c r="J125"/>
  <c r="K124"/>
  <c r="K123"/>
  <c r="J123"/>
  <c r="K122"/>
  <c r="K121"/>
  <c r="J121"/>
  <c r="K120"/>
  <c r="K119"/>
  <c r="J119"/>
  <c r="K118"/>
  <c r="K117"/>
  <c r="J117"/>
  <c r="K116"/>
  <c r="K115"/>
  <c r="J115"/>
  <c r="K114"/>
  <c r="K113"/>
  <c r="J113"/>
  <c r="K112"/>
  <c r="K111"/>
  <c r="J111"/>
  <c r="K110"/>
  <c r="K109"/>
  <c r="J109"/>
  <c r="K108"/>
  <c r="K107"/>
  <c r="J107"/>
  <c r="K106"/>
  <c r="K105"/>
  <c r="K104"/>
  <c r="K103"/>
  <c r="K102"/>
  <c r="J102"/>
  <c r="K101"/>
  <c r="K100"/>
  <c r="K99"/>
  <c r="K98"/>
  <c r="K97"/>
  <c r="K96"/>
  <c r="K95"/>
  <c r="K94"/>
  <c r="J94"/>
  <c r="K93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J19"/>
  <c r="K18"/>
  <c r="J18"/>
  <c r="K17"/>
  <c r="J17"/>
  <c r="K16"/>
  <c r="J16"/>
  <c r="K15"/>
  <c r="K14"/>
  <c r="K13"/>
  <c r="K12"/>
  <c r="J12"/>
  <c r="K11"/>
  <c r="K10"/>
  <c r="K9"/>
  <c r="J9"/>
  <c r="K8"/>
  <c r="J8"/>
  <c r="K7"/>
  <c r="K6"/>
  <c r="K5"/>
  <c r="J255"/>
  <c r="M31" i="5"/>
  <c r="L31"/>
  <c r="K31"/>
  <c r="J31"/>
  <c r="I31"/>
  <c r="H31"/>
  <c r="G31"/>
  <c r="F31"/>
  <c r="E31"/>
  <c r="D31"/>
  <c r="C31"/>
  <c r="B31"/>
  <c r="M20"/>
  <c r="L20"/>
  <c r="K20"/>
  <c r="J20"/>
  <c r="I20"/>
  <c r="H20"/>
  <c r="G20"/>
  <c r="F20"/>
  <c r="E20"/>
  <c r="D20"/>
  <c r="C20"/>
  <c r="B20"/>
  <c r="S8" i="7" l="1"/>
  <c r="J20" i="6"/>
  <c r="J22"/>
  <c r="J24"/>
  <c r="J26"/>
  <c r="J28"/>
  <c r="J30"/>
  <c r="J32"/>
  <c r="J34"/>
  <c r="J36"/>
  <c r="J38"/>
  <c r="J40"/>
  <c r="J42"/>
  <c r="J44"/>
  <c r="J46"/>
  <c r="J48"/>
  <c r="J50"/>
  <c r="J52"/>
  <c r="J54"/>
  <c r="J56"/>
  <c r="J58"/>
  <c r="J60"/>
  <c r="J62"/>
  <c r="J64"/>
  <c r="J66"/>
  <c r="J68"/>
  <c r="J70"/>
  <c r="J72"/>
  <c r="J74"/>
  <c r="J76"/>
  <c r="J78"/>
  <c r="J80"/>
  <c r="J82"/>
  <c r="J84"/>
  <c r="J86"/>
  <c r="J88"/>
  <c r="J93"/>
  <c r="J101"/>
  <c r="J179"/>
  <c r="J184"/>
  <c r="J186"/>
  <c r="J188"/>
  <c r="J190"/>
  <c r="J192"/>
  <c r="J194"/>
  <c r="J196"/>
  <c r="J198"/>
  <c r="J200"/>
  <c r="J202"/>
  <c r="J204"/>
  <c r="J206"/>
  <c r="J208"/>
  <c r="J210"/>
  <c r="J212"/>
  <c r="J214"/>
  <c r="J216"/>
  <c r="J218"/>
  <c r="J220"/>
  <c r="J222"/>
  <c r="J224"/>
  <c r="J226"/>
  <c r="J231"/>
  <c r="J258"/>
  <c r="J263"/>
  <c r="J265"/>
  <c r="J267"/>
  <c r="J269"/>
  <c r="L1" i="7"/>
  <c r="J11"/>
  <c r="S11" s="1"/>
  <c r="J57"/>
  <c r="S57" s="1"/>
  <c r="J65"/>
  <c r="S65" s="1"/>
  <c r="J124"/>
  <c r="S124" s="1"/>
  <c r="J169"/>
  <c r="J171"/>
  <c r="J173"/>
  <c r="J175"/>
  <c r="J177"/>
  <c r="J179"/>
  <c r="J181"/>
  <c r="J183"/>
  <c r="J185"/>
  <c r="J193"/>
  <c r="S193" s="1"/>
  <c r="J11" i="6"/>
  <c r="J96"/>
  <c r="J104"/>
  <c r="J174"/>
  <c r="J182"/>
  <c r="J234"/>
  <c r="J261"/>
  <c r="J60" i="7"/>
  <c r="S60" s="1"/>
  <c r="J68"/>
  <c r="S68" s="1"/>
  <c r="J127"/>
  <c r="S127" s="1"/>
  <c r="J6" i="6"/>
  <c r="J14"/>
  <c r="J99"/>
  <c r="J177"/>
  <c r="J256"/>
  <c r="J2" i="7"/>
  <c r="J9"/>
  <c r="S9" s="1"/>
  <c r="J14"/>
  <c r="J16"/>
  <c r="J18"/>
  <c r="J20"/>
  <c r="J22"/>
  <c r="J24"/>
  <c r="J26"/>
  <c r="J28"/>
  <c r="J30"/>
  <c r="J32"/>
  <c r="J34"/>
  <c r="J36"/>
  <c r="J38"/>
  <c r="J40"/>
  <c r="J42"/>
  <c r="J44"/>
  <c r="J46"/>
  <c r="J48"/>
  <c r="J50"/>
  <c r="J55"/>
  <c r="S55" s="1"/>
  <c r="J63"/>
  <c r="S63" s="1"/>
  <c r="J122"/>
  <c r="S122" s="1"/>
  <c r="J167"/>
  <c r="S167" s="1"/>
  <c r="J191"/>
  <c r="S191" s="1"/>
  <c r="B67" i="8"/>
  <c r="B69"/>
  <c r="J156" i="7"/>
  <c r="J158"/>
  <c r="J160"/>
  <c r="J162"/>
  <c r="J194"/>
  <c r="J196"/>
  <c r="J198"/>
  <c r="J21" i="6"/>
  <c r="J23"/>
  <c r="J25"/>
  <c r="J27"/>
  <c r="J29"/>
  <c r="J31"/>
  <c r="J33"/>
  <c r="J35"/>
  <c r="J37"/>
  <c r="J39"/>
  <c r="J41"/>
  <c r="J43"/>
  <c r="J45"/>
  <c r="J47"/>
  <c r="J49"/>
  <c r="J51"/>
  <c r="J53"/>
  <c r="J55"/>
  <c r="J57"/>
  <c r="J59"/>
  <c r="J61"/>
  <c r="J63"/>
  <c r="J65"/>
  <c r="J67"/>
  <c r="J69"/>
  <c r="J71"/>
  <c r="J73"/>
  <c r="J75"/>
  <c r="J77"/>
  <c r="J79"/>
  <c r="J81"/>
  <c r="J83"/>
  <c r="J85"/>
  <c r="J87"/>
  <c r="J89"/>
  <c r="J97"/>
  <c r="J105"/>
  <c r="J175"/>
  <c r="J183"/>
  <c r="J185"/>
  <c r="J187"/>
  <c r="J189"/>
  <c r="J191"/>
  <c r="J193"/>
  <c r="J195"/>
  <c r="J197"/>
  <c r="J199"/>
  <c r="J201"/>
  <c r="J203"/>
  <c r="J205"/>
  <c r="J207"/>
  <c r="J209"/>
  <c r="J211"/>
  <c r="J213"/>
  <c r="J215"/>
  <c r="J217"/>
  <c r="J219"/>
  <c r="J221"/>
  <c r="J223"/>
  <c r="J225"/>
  <c r="J227"/>
  <c r="J235"/>
  <c r="J262"/>
  <c r="J264"/>
  <c r="J266"/>
  <c r="J268"/>
  <c r="J270"/>
  <c r="P1" i="7"/>
  <c r="J7"/>
  <c r="S7" s="1"/>
  <c r="J61"/>
  <c r="S61" s="1"/>
  <c r="J69"/>
  <c r="S69" s="1"/>
  <c r="J128"/>
  <c r="S128" s="1"/>
  <c r="J170"/>
  <c r="J172"/>
  <c r="J174"/>
  <c r="J176"/>
  <c r="J178"/>
  <c r="J180"/>
  <c r="J182"/>
  <c r="J184"/>
  <c r="J189"/>
  <c r="S189" s="1"/>
  <c r="J7" i="6"/>
  <c r="J15"/>
  <c r="J100"/>
  <c r="J178"/>
  <c r="J257"/>
  <c r="J10" i="7"/>
  <c r="S10" s="1"/>
  <c r="J56"/>
  <c r="S56" s="1"/>
  <c r="J64"/>
  <c r="S64" s="1"/>
  <c r="J123"/>
  <c r="S123" s="1"/>
  <c r="J168"/>
  <c r="S168" s="1"/>
  <c r="J192"/>
  <c r="S192" s="1"/>
  <c r="J5" i="6"/>
  <c r="J10"/>
  <c r="J95"/>
  <c r="J103"/>
  <c r="J173"/>
  <c r="J181"/>
  <c r="J233"/>
  <c r="J260"/>
  <c r="J13" i="7"/>
  <c r="J15"/>
  <c r="J17"/>
  <c r="J19"/>
  <c r="J21"/>
  <c r="J23"/>
  <c r="J25"/>
  <c r="J27"/>
  <c r="J29"/>
  <c r="J31"/>
  <c r="J33"/>
  <c r="J35"/>
  <c r="J37"/>
  <c r="J39"/>
  <c r="J41"/>
  <c r="J43"/>
  <c r="J45"/>
  <c r="J47"/>
  <c r="J49"/>
  <c r="J51"/>
  <c r="J59"/>
  <c r="S59" s="1"/>
  <c r="J67"/>
  <c r="S67" s="1"/>
  <c r="J126"/>
  <c r="S126" s="1"/>
  <c r="B66" i="8"/>
  <c r="B68"/>
  <c r="J13" i="6"/>
  <c r="J98"/>
  <c r="J106"/>
  <c r="J108"/>
  <c r="J110"/>
  <c r="J112"/>
  <c r="J114"/>
  <c r="J116"/>
  <c r="J118"/>
  <c r="J120"/>
  <c r="J122"/>
  <c r="J124"/>
  <c r="J126"/>
  <c r="J128"/>
  <c r="J130"/>
  <c r="J132"/>
  <c r="J134"/>
  <c r="J136"/>
  <c r="J138"/>
  <c r="J140"/>
  <c r="J142"/>
  <c r="J144"/>
  <c r="J146"/>
  <c r="J148"/>
  <c r="J150"/>
  <c r="J152"/>
  <c r="J154"/>
  <c r="J156"/>
  <c r="J158"/>
  <c r="J160"/>
  <c r="J162"/>
  <c r="J164"/>
  <c r="J166"/>
  <c r="J168"/>
  <c r="J176"/>
  <c r="J236"/>
  <c r="J238"/>
  <c r="J240"/>
  <c r="J242"/>
  <c r="J244"/>
  <c r="J246"/>
  <c r="J248"/>
  <c r="J250"/>
  <c r="J62" i="7"/>
  <c r="S62" s="1"/>
  <c r="J70"/>
  <c r="J72"/>
  <c r="J74"/>
  <c r="J76"/>
  <c r="J78"/>
  <c r="J80"/>
  <c r="J82"/>
  <c r="J84"/>
  <c r="J86"/>
  <c r="J88"/>
  <c r="J90"/>
  <c r="J92"/>
  <c r="J94"/>
  <c r="J96"/>
  <c r="J98"/>
  <c r="J100"/>
  <c r="J102"/>
  <c r="J104"/>
  <c r="J106"/>
  <c r="J108"/>
  <c r="J110"/>
  <c r="J112"/>
  <c r="J114"/>
  <c r="J116"/>
  <c r="J121"/>
  <c r="S121" s="1"/>
  <c r="J129"/>
  <c r="J131"/>
  <c r="J133"/>
  <c r="J135"/>
  <c r="J137"/>
  <c r="J139"/>
  <c r="J141"/>
  <c r="J143"/>
  <c r="J145"/>
  <c r="J147"/>
  <c r="J149"/>
  <c r="J151"/>
  <c r="J153"/>
  <c r="J155"/>
  <c r="J157"/>
  <c r="J159"/>
  <c r="J161"/>
  <c r="J166"/>
  <c r="S166" s="1"/>
  <c r="J190"/>
  <c r="S190" s="1"/>
  <c r="J195"/>
  <c r="J197"/>
  <c r="B5" i="8" l="1"/>
  <c r="B37"/>
  <c r="B36"/>
  <c r="B35"/>
  <c r="B6"/>
  <c r="B7"/>
</calcChain>
</file>

<file path=xl/sharedStrings.xml><?xml version="1.0" encoding="utf-8"?>
<sst xmlns="http://schemas.openxmlformats.org/spreadsheetml/2006/main" count="2212" uniqueCount="697">
  <si>
    <t>RESULTS</t>
  </si>
  <si>
    <t>Race no</t>
  </si>
  <si>
    <t>POS</t>
  </si>
  <si>
    <t>NAME</t>
  </si>
  <si>
    <t>TIME</t>
  </si>
  <si>
    <t>CLUB</t>
  </si>
  <si>
    <t>CAT.</t>
  </si>
  <si>
    <t>PTS</t>
  </si>
  <si>
    <t>T CAT</t>
  </si>
  <si>
    <t>T PTS</t>
  </si>
  <si>
    <t>SCOTT RICHARDSON</t>
  </si>
  <si>
    <t>CROW</t>
  </si>
  <si>
    <t>SM</t>
  </si>
  <si>
    <t>SM1</t>
  </si>
  <si>
    <t>GARY FOSTER</t>
  </si>
  <si>
    <t>HAC</t>
  </si>
  <si>
    <t>STUART PIPER</t>
  </si>
  <si>
    <t>SM2</t>
  </si>
  <si>
    <t>GARY JUDGES</t>
  </si>
  <si>
    <t>HAIL</t>
  </si>
  <si>
    <t>M40</t>
  </si>
  <si>
    <t>M401</t>
  </si>
  <si>
    <t>TOM OLIVER</t>
  </si>
  <si>
    <t>EAST</t>
  </si>
  <si>
    <t>JAMES COX</t>
  </si>
  <si>
    <t>HEAT</t>
  </si>
  <si>
    <t>Miles Shepherd</t>
  </si>
  <si>
    <t>LEW</t>
  </si>
  <si>
    <t>IAN BROMLEY</t>
  </si>
  <si>
    <t>MATT SOUTHAM</t>
  </si>
  <si>
    <t>Mark Cage</t>
  </si>
  <si>
    <t>JONATHON BURRELL</t>
  </si>
  <si>
    <t>M50</t>
  </si>
  <si>
    <t>M501</t>
  </si>
  <si>
    <t>STUART PELLING</t>
  </si>
  <si>
    <t>SM3</t>
  </si>
  <si>
    <t>MARTIN BELL</t>
  </si>
  <si>
    <t>M402</t>
  </si>
  <si>
    <t>ANDREW MASTERS</t>
  </si>
  <si>
    <t>TOBIAS BAKER</t>
  </si>
  <si>
    <t>PAUL MCCLEERY</t>
  </si>
  <si>
    <t>SUE FRY</t>
  </si>
  <si>
    <t>F35</t>
  </si>
  <si>
    <t>F351</t>
  </si>
  <si>
    <t>GUSTAVO IRIARTE</t>
  </si>
  <si>
    <t>Rashaad Shabab</t>
  </si>
  <si>
    <t>SM4</t>
  </si>
  <si>
    <t>Tsegay Tekleselassie</t>
  </si>
  <si>
    <t>SM5</t>
  </si>
  <si>
    <t>DALE ANDERTON</t>
  </si>
  <si>
    <t>MEAD</t>
  </si>
  <si>
    <t>Gavin Williams</t>
  </si>
  <si>
    <t>Tracey Custer</t>
  </si>
  <si>
    <t>SW</t>
  </si>
  <si>
    <t>SW1</t>
  </si>
  <si>
    <t>Michael Green</t>
  </si>
  <si>
    <t>M403</t>
  </si>
  <si>
    <t>ROB PLUMMER</t>
  </si>
  <si>
    <t>PAUL ECCLES</t>
  </si>
  <si>
    <t>DAN MARSHMAN</t>
  </si>
  <si>
    <t>BXTRI</t>
  </si>
  <si>
    <t>DARREN BARZEE</t>
  </si>
  <si>
    <t>HR</t>
  </si>
  <si>
    <t>MARTIN NOAKES</t>
  </si>
  <si>
    <t>HUW OLIPHANT</t>
  </si>
  <si>
    <t>BEN DOBBS</t>
  </si>
  <si>
    <t>GRAHAM PURDYE</t>
  </si>
  <si>
    <t>Ben McCallion</t>
  </si>
  <si>
    <t>ROWAN BAKER</t>
  </si>
  <si>
    <t>Emma Rollings</t>
  </si>
  <si>
    <t>EDWARD TUCKLY</t>
  </si>
  <si>
    <t>NSM1</t>
  </si>
  <si>
    <t>John Stanford</t>
  </si>
  <si>
    <t>NSM2</t>
  </si>
  <si>
    <t>ANDREW MCLELNAN</t>
  </si>
  <si>
    <t>NSM3</t>
  </si>
  <si>
    <t>ALISSA ELLIS</t>
  </si>
  <si>
    <t>CLAIRE BURNHAM</t>
  </si>
  <si>
    <t>SW2</t>
  </si>
  <si>
    <t>MARTIN REYNOLDS</t>
  </si>
  <si>
    <t>HELEN SIDA</t>
  </si>
  <si>
    <t>F45</t>
  </si>
  <si>
    <t>F451</t>
  </si>
  <si>
    <t>Tim Crook</t>
  </si>
  <si>
    <t>LUKE BORLAND</t>
  </si>
  <si>
    <t>RWSEA</t>
  </si>
  <si>
    <t>JIM RISDALE</t>
  </si>
  <si>
    <t>A80</t>
  </si>
  <si>
    <t>LIZ LUMBER</t>
  </si>
  <si>
    <t>TIM BELL</t>
  </si>
  <si>
    <t>RICHARD COATES</t>
  </si>
  <si>
    <t>GILES BOWMER</t>
  </si>
  <si>
    <t>LEE ADAMS</t>
  </si>
  <si>
    <t>GYLES ABBOTT</t>
  </si>
  <si>
    <t>NSM4</t>
  </si>
  <si>
    <t>SHANE DUNCAN</t>
  </si>
  <si>
    <t>NS</t>
  </si>
  <si>
    <t>ALAN STEWART</t>
  </si>
  <si>
    <t>OLIVIA WEBB</t>
  </si>
  <si>
    <t>MARIA BARROW</t>
  </si>
  <si>
    <t>ANDREW CHITTY</t>
  </si>
  <si>
    <t>M60</t>
  </si>
  <si>
    <t>M601</t>
  </si>
  <si>
    <t>ALEX MANDRYKO</t>
  </si>
  <si>
    <t>STUART BAKER</t>
  </si>
  <si>
    <t>IAN FINES</t>
  </si>
  <si>
    <t>ALEX PLOWMAN</t>
  </si>
  <si>
    <t>ALAN THORNTON</t>
  </si>
  <si>
    <t>RUSSELL GARDHAM</t>
  </si>
  <si>
    <t>ANDY EDMUNDS</t>
  </si>
  <si>
    <t>CEDRIC CLEMERSON</t>
  </si>
  <si>
    <t>BRYAN TAPSELL</t>
  </si>
  <si>
    <t>NEIL DAVIDSON</t>
  </si>
  <si>
    <t>John Dryden</t>
  </si>
  <si>
    <t>DAVID POTTS</t>
  </si>
  <si>
    <t>DAVID MERCER</t>
  </si>
  <si>
    <t>PHIL LONG</t>
  </si>
  <si>
    <t>EDWARD WHEELER</t>
  </si>
  <si>
    <t>MICHAELA FURLONG</t>
  </si>
  <si>
    <t>NSF1</t>
  </si>
  <si>
    <t>NEIL SELMAN</t>
  </si>
  <si>
    <t>RIZ MAZLAN</t>
  </si>
  <si>
    <t>TOM BANKS</t>
  </si>
  <si>
    <t>TIM COX</t>
  </si>
  <si>
    <t>PETER DAWES</t>
  </si>
  <si>
    <t>DAVID WOLLARD</t>
  </si>
  <si>
    <t>ADAM DAVIES</t>
  </si>
  <si>
    <t>ANDY PAYNE</t>
  </si>
  <si>
    <t>MARK LUTMAN</t>
  </si>
  <si>
    <t>WILLIAM BLANDFORD</t>
  </si>
  <si>
    <t>ANTHONY GARDENER</t>
  </si>
  <si>
    <t>EMMA SHEPHERD</t>
  </si>
  <si>
    <t>GRAHAM WEST</t>
  </si>
  <si>
    <t>MIKE THOMPSON</t>
  </si>
  <si>
    <t>TONY LAVENDER</t>
  </si>
  <si>
    <t>AARON BARNARD</t>
  </si>
  <si>
    <t>LOUISE RENFORTH</t>
  </si>
  <si>
    <t>DEAN GARRY</t>
  </si>
  <si>
    <t>STEPHEN DURIE</t>
  </si>
  <si>
    <t>ROGER STONE</t>
  </si>
  <si>
    <t>SIMON TREVENA</t>
  </si>
  <si>
    <t>IVOR RUMSEY</t>
  </si>
  <si>
    <t>Sarah Godley</t>
  </si>
  <si>
    <t>ROLAND BAINES</t>
  </si>
  <si>
    <t>BOB PAGE</t>
  </si>
  <si>
    <t>DAVID FOSTER</t>
  </si>
  <si>
    <t>GINA WILSON</t>
  </si>
  <si>
    <t>CRAIG SHINGFIELD</t>
  </si>
  <si>
    <t>GRAHAM CHAPMAN</t>
  </si>
  <si>
    <t>SIMON WILLIAMS</t>
  </si>
  <si>
    <t>Dean Skelton</t>
  </si>
  <si>
    <t>JAMIE KENNEDY</t>
  </si>
  <si>
    <t>CLARE PARKHOLM</t>
  </si>
  <si>
    <t>SCOTT PARSONS</t>
  </si>
  <si>
    <t>ANDREW BETTISS</t>
  </si>
  <si>
    <t>Nick Hall</t>
  </si>
  <si>
    <t>PAUL WARBURTON</t>
  </si>
  <si>
    <t>EWAN CARRADINE</t>
  </si>
  <si>
    <t>JO CAMPBELL</t>
  </si>
  <si>
    <t>SUSIE CASEBOURNE</t>
  </si>
  <si>
    <t>ROB YOUNG</t>
  </si>
  <si>
    <t>COLIN BURGESS</t>
  </si>
  <si>
    <t>M65</t>
  </si>
  <si>
    <t>Rob Platt</t>
  </si>
  <si>
    <t>ADRIAN THOMAS</t>
  </si>
  <si>
    <t>ANNA NORMAN</t>
  </si>
  <si>
    <t>NINNA LAMBROU</t>
  </si>
  <si>
    <t>BEN SALLOWS</t>
  </si>
  <si>
    <t>MARTYN MILLIGAN</t>
  </si>
  <si>
    <t>PAUL STANDEN-PAYNE</t>
  </si>
  <si>
    <t>JOANNA BODY</t>
  </si>
  <si>
    <t>DAVID BRATBY</t>
  </si>
  <si>
    <t>Piers Brunning</t>
  </si>
  <si>
    <t>PAUL RACKSTRAW</t>
  </si>
  <si>
    <t>JOANNE SMITH</t>
  </si>
  <si>
    <t>DAVID KELLOND</t>
  </si>
  <si>
    <t>STEVE DENNIS</t>
  </si>
  <si>
    <t>Luke Evans</t>
  </si>
  <si>
    <t>CLAIRE LOCKWOOD</t>
  </si>
  <si>
    <t>JOANNA BORDASS</t>
  </si>
  <si>
    <t>FRANCES BURNHAM</t>
  </si>
  <si>
    <t>F55</t>
  </si>
  <si>
    <t>F551</t>
  </si>
  <si>
    <t>PETER WEEKS</t>
  </si>
  <si>
    <t>DARREN BODENCK</t>
  </si>
  <si>
    <t>ASHLEY BOX</t>
  </si>
  <si>
    <t>PETER DRAKE</t>
  </si>
  <si>
    <t>Rebecca Danahay</t>
  </si>
  <si>
    <t>NEIL ROBINSON</t>
  </si>
  <si>
    <t>ANDREW RUFFELL</t>
  </si>
  <si>
    <t>Martin Tytherleigh</t>
  </si>
  <si>
    <t>Helen O'Sullivan</t>
  </si>
  <si>
    <t>NATHALIE WELCH</t>
  </si>
  <si>
    <t>PERI CHEAL</t>
  </si>
  <si>
    <t>Tina Macenhill</t>
  </si>
  <si>
    <t>JANE BOYES</t>
  </si>
  <si>
    <t>ALICIA CAULFIELD</t>
  </si>
  <si>
    <t>JULIE CHICKEN</t>
  </si>
  <si>
    <t>JEREMY SANKEY</t>
  </si>
  <si>
    <t>PAUL COOPER</t>
  </si>
  <si>
    <t>DAVID EVANS</t>
  </si>
  <si>
    <t>LEE DUNSTALL</t>
  </si>
  <si>
    <t>KARIN DIVALL</t>
  </si>
  <si>
    <t>MATHEW BARDEN</t>
  </si>
  <si>
    <t>SARAH EDDIE</t>
  </si>
  <si>
    <t>BARNABY BROWN</t>
  </si>
  <si>
    <t>CAROL WOODWARD</t>
  </si>
  <si>
    <t>ROD CHINN</t>
  </si>
  <si>
    <t>PETE STANDEN</t>
  </si>
  <si>
    <t>MARIA STEWART</t>
  </si>
  <si>
    <t>Rose Clements</t>
  </si>
  <si>
    <t>STEPH MILLER</t>
  </si>
  <si>
    <t>TRACY ERRIDGE</t>
  </si>
  <si>
    <t>Amanda Link</t>
  </si>
  <si>
    <t>Michael Acott</t>
  </si>
  <si>
    <t>ROS DAINTREE</t>
  </si>
  <si>
    <t>ROSE WILMOT</t>
  </si>
  <si>
    <t>BTNTRI</t>
  </si>
  <si>
    <t>EDDIE WINTER</t>
  </si>
  <si>
    <t>BRIAN WINN</t>
  </si>
  <si>
    <t>COLIN HARTLAND</t>
  </si>
  <si>
    <t>DERICK LONGLEY</t>
  </si>
  <si>
    <t>Kelvin Lowes</t>
  </si>
  <si>
    <t>FENELLA MALONEY</t>
  </si>
  <si>
    <t>ANDREA INGRAM</t>
  </si>
  <si>
    <t>MARCUS WILLIAMS</t>
  </si>
  <si>
    <t>Tom Mann</t>
  </si>
  <si>
    <t>RUSSELL JENKS</t>
  </si>
  <si>
    <t>BRIAN MEAD</t>
  </si>
  <si>
    <t>KEVIN PARSONS</t>
  </si>
  <si>
    <t>GRAHAM CLARK</t>
  </si>
  <si>
    <t>MAGS SOUTHAM</t>
  </si>
  <si>
    <t>CAROL LOWES</t>
  </si>
  <si>
    <t>Rebecca Mason</t>
  </si>
  <si>
    <t>CHRIS LUGG</t>
  </si>
  <si>
    <t>JOHN GATELY</t>
  </si>
  <si>
    <t>FRANCES DELVES</t>
  </si>
  <si>
    <t>F60</t>
  </si>
  <si>
    <t>ALFRED POLLARD</t>
  </si>
  <si>
    <t>SIOBHAN BOYER</t>
  </si>
  <si>
    <t>Rachel Grass</t>
  </si>
  <si>
    <t>STUART WOOLFORD</t>
  </si>
  <si>
    <t>MICHAEL HALL</t>
  </si>
  <si>
    <t>TONY FITZGERALD</t>
  </si>
  <si>
    <t>ALBERT KEMP</t>
  </si>
  <si>
    <t>SARAH MARZAIOLI</t>
  </si>
  <si>
    <t>ELAINE STONE</t>
  </si>
  <si>
    <t>PAULETTE SMITH</t>
  </si>
  <si>
    <t>RICHARD HAUGHTON</t>
  </si>
  <si>
    <t>ANN BROMLEY</t>
  </si>
  <si>
    <t>JAMES ALVERY</t>
  </si>
  <si>
    <t>WESLEY CHAMBERS</t>
  </si>
  <si>
    <t>TERRY KITSON</t>
  </si>
  <si>
    <t>Rebecca Holland</t>
  </si>
  <si>
    <t>NORMAN HARRIS</t>
  </si>
  <si>
    <t>LOUISE ELLIS</t>
  </si>
  <si>
    <t>Liz Winchester</t>
  </si>
  <si>
    <t>SARAH BALLINGER</t>
  </si>
  <si>
    <t>Katy Keep</t>
  </si>
  <si>
    <t>CHRISTINE TAIT</t>
  </si>
  <si>
    <t>KIM CALLOW</t>
  </si>
  <si>
    <t>PETER WILKES</t>
  </si>
  <si>
    <t>Stan Morgan</t>
  </si>
  <si>
    <t>LISA PHILLIPS</t>
  </si>
  <si>
    <t>WENDY QUINN</t>
  </si>
  <si>
    <t>DEAN FOORD</t>
  </si>
  <si>
    <t>CAROLINE FOORD</t>
  </si>
  <si>
    <t>ZOE GARDHAM</t>
  </si>
  <si>
    <t>Jo Edwards</t>
  </si>
  <si>
    <t>Pam Greenstreet</t>
  </si>
  <si>
    <t>HELEN MUNDAY</t>
  </si>
  <si>
    <t>HANNAH HAYLER</t>
  </si>
  <si>
    <t>Nicola Williams</t>
  </si>
  <si>
    <t>LORRAINE DUFFY</t>
  </si>
  <si>
    <t>FLEUR BLANDFORD</t>
  </si>
  <si>
    <t>Sara Jenkin</t>
  </si>
  <si>
    <t>FRANCES DOE</t>
  </si>
  <si>
    <t>TOM ROPER</t>
  </si>
  <si>
    <t>NINA RUMSEY</t>
  </si>
  <si>
    <t>CAROL WILLIAMS</t>
  </si>
  <si>
    <t>DAVE GILBERT</t>
  </si>
  <si>
    <t>JOANNA GABB</t>
  </si>
  <si>
    <t>CAT WILSON</t>
  </si>
  <si>
    <t>HALEY CROSS</t>
  </si>
  <si>
    <t>Stephen Clark</t>
  </si>
  <si>
    <t>ANNE ANWYL</t>
  </si>
  <si>
    <t>MICHAEL BALE</t>
  </si>
  <si>
    <t>LARA BARAZZUOL</t>
  </si>
  <si>
    <t>JULIA BLACK</t>
  </si>
  <si>
    <t>TONY DEACON</t>
  </si>
  <si>
    <t>LEWIS DODGSON</t>
  </si>
  <si>
    <t>CARL DOWLING</t>
  </si>
  <si>
    <t>GREG EMANS</t>
  </si>
  <si>
    <t>NATHAN EVANS</t>
  </si>
  <si>
    <t>ROBERT HUGHES</t>
  </si>
  <si>
    <t>PETER KENNEDY</t>
  </si>
  <si>
    <t>LUCY MORRISON</t>
  </si>
  <si>
    <t>KAREN MORSE</t>
  </si>
  <si>
    <t>DOMONIC OSMAN-ALLU</t>
  </si>
  <si>
    <t>PHILIP WESTBURY</t>
  </si>
  <si>
    <t>TOBY BULL</t>
  </si>
  <si>
    <t>PETER BURFOOT</t>
  </si>
  <si>
    <t>TIM CLEMENTS</t>
  </si>
  <si>
    <t>ALISTAIR MARSHMAN</t>
  </si>
  <si>
    <t>BRIONI ALLCORN</t>
  </si>
  <si>
    <t>SARAH HANNAM</t>
  </si>
  <si>
    <t>GRAHAM HINDER</t>
  </si>
  <si>
    <t>JAMES HOOKWAY</t>
  </si>
  <si>
    <t>NATALIE MCCREATH</t>
  </si>
  <si>
    <t>DANNY WARNER</t>
  </si>
  <si>
    <t>JACQUELINE WOOLLER</t>
  </si>
  <si>
    <t>TRISH AUDIS</t>
  </si>
  <si>
    <t>KIM BROWN</t>
  </si>
  <si>
    <t>LOUISE COATES</t>
  </si>
  <si>
    <t>SYLVIA HUGGETT</t>
  </si>
  <si>
    <t>TIM JURY</t>
  </si>
  <si>
    <t>NATHAN KEEL</t>
  </si>
  <si>
    <t>BEN MUGGRIDGE</t>
  </si>
  <si>
    <t>NATASHA SLOW</t>
  </si>
  <si>
    <t>MARIA TROTMAN</t>
  </si>
  <si>
    <t>CRAIG WESTON</t>
  </si>
  <si>
    <t>DAVID AYLING</t>
  </si>
  <si>
    <t>MARK GILBERT</t>
  </si>
  <si>
    <t>ROBERTO PROIETTI</t>
  </si>
  <si>
    <t>OLLY BLAYDON</t>
  </si>
  <si>
    <t>DIANE HAMMOND</t>
  </si>
  <si>
    <t>WILLIAM PUGH-JONES</t>
  </si>
  <si>
    <t>RACHEL WILSON</t>
  </si>
  <si>
    <t>ANDREA BATTELLI</t>
  </si>
  <si>
    <t>RUSSELL BECKETT</t>
  </si>
  <si>
    <t>ROCKY CLITHEROE</t>
  </si>
  <si>
    <t>SUE NEWMAN</t>
  </si>
  <si>
    <t>THEO STEWART</t>
  </si>
  <si>
    <t>DAVE STEWART</t>
  </si>
  <si>
    <t>ROGER WATTS</t>
  </si>
  <si>
    <t>EILEEN WELCH</t>
  </si>
  <si>
    <t>OLLIE WELCH</t>
  </si>
  <si>
    <t>VICKY WHITEHORN</t>
  </si>
  <si>
    <t>PETER WOODWARD</t>
  </si>
  <si>
    <t>NICK CAMPBELL</t>
  </si>
  <si>
    <t>EMMA FENTON</t>
  </si>
  <si>
    <t>ALISON HAMMOND</t>
  </si>
  <si>
    <t>JAMES MARTIN</t>
  </si>
  <si>
    <t>MIKE OVENS</t>
  </si>
  <si>
    <t>JASON PATERSON</t>
  </si>
  <si>
    <t>KIRSTY PERKINSON</t>
  </si>
  <si>
    <t>GARY PIBWORTH</t>
  </si>
  <si>
    <t>JAMES ROBERTS</t>
  </si>
  <si>
    <t>JOHN RUSSELL-MURPHY</t>
  </si>
  <si>
    <t>CARL STRANGER</t>
  </si>
  <si>
    <t>BECKY TITTERTON-MANOS</t>
  </si>
  <si>
    <t>TANYA EDMONDSON</t>
  </si>
  <si>
    <t>GRAEME HALL</t>
  </si>
  <si>
    <t>RICHARD PAGE</t>
  </si>
  <si>
    <t>RICHARD PATERSON</t>
  </si>
  <si>
    <t>CAT</t>
  </si>
  <si>
    <t>BEX</t>
  </si>
  <si>
    <t>BTRI</t>
  </si>
  <si>
    <t>CR/WD</t>
  </si>
  <si>
    <t>HE/UCK</t>
  </si>
  <si>
    <t>MEADS</t>
  </si>
  <si>
    <t>RUNW/SS</t>
  </si>
  <si>
    <t>TOT</t>
  </si>
  <si>
    <t>PREV.P</t>
  </si>
  <si>
    <t>F.POS</t>
  </si>
  <si>
    <t>Key</t>
  </si>
  <si>
    <t>Arena 80</t>
  </si>
  <si>
    <t>Bexhill Runners and Triathletes</t>
  </si>
  <si>
    <t>Brighton Tri Club</t>
  </si>
  <si>
    <t>Crowborough Runners and Wadhurst Runners</t>
  </si>
  <si>
    <t>Eastbourne Rovers</t>
  </si>
  <si>
    <t>Hailsham Harriers</t>
  </si>
  <si>
    <t>Hastings AC</t>
  </si>
  <si>
    <t>Hastings Runners</t>
  </si>
  <si>
    <t>HE/UT</t>
  </si>
  <si>
    <t>Heathfield Road Runners and Uckfield Runners</t>
  </si>
  <si>
    <t>Lewes AC</t>
  </si>
  <si>
    <t>Meads Runners</t>
  </si>
  <si>
    <t>Run Wednesdays and Seaford Stridders</t>
  </si>
  <si>
    <t>End</t>
  </si>
  <si>
    <t>DO NOT DELETE THIS ROW</t>
  </si>
  <si>
    <t>No of scoring races</t>
  </si>
  <si>
    <t>Races in points order</t>
  </si>
  <si>
    <t>R1</t>
  </si>
  <si>
    <t>R2</t>
  </si>
  <si>
    <t>R3</t>
  </si>
  <si>
    <t>R4</t>
  </si>
  <si>
    <t>R5</t>
  </si>
  <si>
    <t>R6</t>
  </si>
  <si>
    <t>Races run</t>
  </si>
  <si>
    <t>SENIOR MEN</t>
  </si>
  <si>
    <t>DANIEL STIDDER</t>
  </si>
  <si>
    <t>TOM CLEWLEY</t>
  </si>
  <si>
    <t>ROSS BROCKLEHURST</t>
  </si>
  <si>
    <t>RUNW</t>
  </si>
  <si>
    <t>SEA</t>
  </si>
  <si>
    <t>ADRIAN ELLIOTT</t>
  </si>
  <si>
    <t>CHRIS DEMAUNY</t>
  </si>
  <si>
    <t>DANNY WATTS</t>
  </si>
  <si>
    <t>DANIEL HASSETT</t>
  </si>
  <si>
    <t>WILL MONNINGTON</t>
  </si>
  <si>
    <t>JOSHUA VARNEY</t>
  </si>
  <si>
    <t>DAVE PERRY</t>
  </si>
  <si>
    <t>RICHARD DAVIS</t>
  </si>
  <si>
    <t>RICHARD GARDINER</t>
  </si>
  <si>
    <t>PAUL HAYWARD</t>
  </si>
  <si>
    <t>JOSH BURGESS</t>
  </si>
  <si>
    <t>MATTHEW BRADFORD</t>
  </si>
  <si>
    <t>DAVID BRADFORD</t>
  </si>
  <si>
    <t>TONY BAKER</t>
  </si>
  <si>
    <t>BEN MESSER</t>
  </si>
  <si>
    <t>PAUL BENNETT</t>
  </si>
  <si>
    <t>JOSEPH ARNOLD</t>
  </si>
  <si>
    <t>ALEX MONSON</t>
  </si>
  <si>
    <t>STU RANDALL</t>
  </si>
  <si>
    <t>CONSTANTINE CALLIAFES</t>
  </si>
  <si>
    <t>JASON JEFFREY</t>
  </si>
  <si>
    <t>JAMIE KEDDIE</t>
  </si>
  <si>
    <t>JOSEPH ARTHOR</t>
  </si>
  <si>
    <t>ANDY EDMONDS</t>
  </si>
  <si>
    <t>MARK THOMAS</t>
  </si>
  <si>
    <t>CARLO FORTE</t>
  </si>
  <si>
    <t>MAX SOUDAIN</t>
  </si>
  <si>
    <t>IVAN HORSFALL-TURNER</t>
  </si>
  <si>
    <t>COLIN BENNETT</t>
  </si>
  <si>
    <t>MICHAEL GREEN</t>
  </si>
  <si>
    <t>GRAHAM PENNY</t>
  </si>
  <si>
    <t>SHAUN WEBSTER</t>
  </si>
  <si>
    <t>JEFF PYRAH</t>
  </si>
  <si>
    <t>MIKE ELLICOTTE</t>
  </si>
  <si>
    <t>CHRIS GILBERT</t>
  </si>
  <si>
    <t>LEWIS SIDA</t>
  </si>
  <si>
    <t>ALAN VELECKY</t>
  </si>
  <si>
    <t>STEVE MCNEALY</t>
  </si>
  <si>
    <t>COLIN HANKS</t>
  </si>
  <si>
    <t>CHRIS BARRETT</t>
  </si>
  <si>
    <t>ALLAN JACKSON</t>
  </si>
  <si>
    <t>PETE BLOMFIELD</t>
  </si>
  <si>
    <t>ROY COOPER</t>
  </si>
  <si>
    <t>DANNY GARBETT</t>
  </si>
  <si>
    <t>JOHNNIE ANDREWS</t>
  </si>
  <si>
    <t>PHIL ROBINSON</t>
  </si>
  <si>
    <t>COLIN HANNANT</t>
  </si>
  <si>
    <t>RICHARD ROBINSON</t>
  </si>
  <si>
    <t>TIM MONSON</t>
  </si>
  <si>
    <t>STEVE PRIMROSE</t>
  </si>
  <si>
    <t>SANTI BRAGE</t>
  </si>
  <si>
    <t>BRTRI</t>
  </si>
  <si>
    <t>PHIL GURNEY</t>
  </si>
  <si>
    <t>GRAHAM WEIR</t>
  </si>
  <si>
    <t>ALAN BUCKLE</t>
  </si>
  <si>
    <t>MARTIN KOMAN</t>
  </si>
  <si>
    <t>RON CUTBILL</t>
  </si>
  <si>
    <t>SIMON ROBERTS</t>
  </si>
  <si>
    <t>JUSTIN RIVETT</t>
  </si>
  <si>
    <t>NICK LISLE</t>
  </si>
  <si>
    <t>JAMES WELBURY</t>
  </si>
  <si>
    <t>STEVEN WARD</t>
  </si>
  <si>
    <t>ALAN ROBERTS</t>
  </si>
  <si>
    <t>DAVE PALMER</t>
  </si>
  <si>
    <t>MIKE STOKES</t>
  </si>
  <si>
    <t>ALAN HIDE</t>
  </si>
  <si>
    <t>PETER MORGAN</t>
  </si>
  <si>
    <t>RICHARD BATES</t>
  </si>
  <si>
    <t>ROGER MANDRY</t>
  </si>
  <si>
    <t>BARRY GILBERT</t>
  </si>
  <si>
    <t>FormulaTotalWomen</t>
  </si>
  <si>
    <t>Senior Women</t>
  </si>
  <si>
    <t>GINA STROHECKER</t>
  </si>
  <si>
    <t>JULIE REEVES</t>
  </si>
  <si>
    <t>FIONA DEMAUNY</t>
  </si>
  <si>
    <t>MEGAN TAYLOR</t>
  </si>
  <si>
    <t>CAT BOUNDS</t>
  </si>
  <si>
    <t>KATIE LOVE</t>
  </si>
  <si>
    <t>DEBBIE DAVIES</t>
  </si>
  <si>
    <t>ISSY COOMBER</t>
  </si>
  <si>
    <t>HANNAH JACKSON</t>
  </si>
  <si>
    <t>CLAIRE BULGER</t>
  </si>
  <si>
    <t>SHELLEY CORNES</t>
  </si>
  <si>
    <t>GEORGIA LOTTER</t>
  </si>
  <si>
    <t>RACHEL DODD</t>
  </si>
  <si>
    <t>REBECCA DANAHAM</t>
  </si>
  <si>
    <t>JESS LOTTER</t>
  </si>
  <si>
    <t>SARAH ALBONE</t>
  </si>
  <si>
    <t>CHARLOTTE HAM</t>
  </si>
  <si>
    <t>STACEY HAYLOR</t>
  </si>
  <si>
    <t>PHOEBE LEBRECHT</t>
  </si>
  <si>
    <t>LISA GOAD</t>
  </si>
  <si>
    <t>AIMEE KNIGHT</t>
  </si>
  <si>
    <t>ELIZABETH WOOD</t>
  </si>
  <si>
    <t>RO STJOHN</t>
  </si>
  <si>
    <t>DONNA DORMER</t>
  </si>
  <si>
    <t>CLAIRE TOWNSEND</t>
  </si>
  <si>
    <t>JOANNA HEATH</t>
  </si>
  <si>
    <t>MARIE LYNCH</t>
  </si>
  <si>
    <t>EDYTA HANDZLAK</t>
  </si>
  <si>
    <t>WENDY ROBSON</t>
  </si>
  <si>
    <t>NATASHA SANDERSON</t>
  </si>
  <si>
    <t>SARAH PIGGOTT</t>
  </si>
  <si>
    <t>JO CURRAN</t>
  </si>
  <si>
    <t>LOUISE GANDER</t>
  </si>
  <si>
    <t>ANDREA HARWOOD</t>
  </si>
  <si>
    <t>BENITA ESTEVEZ</t>
  </si>
  <si>
    <t>JULIE COWAN</t>
  </si>
  <si>
    <t>NATHALIE DUBOIS</t>
  </si>
  <si>
    <t>LAURA DAVIES</t>
  </si>
  <si>
    <t>ELAINE EVERILL</t>
  </si>
  <si>
    <t>GILLIAN WHEELER</t>
  </si>
  <si>
    <t>ALICE GLEADOW</t>
  </si>
  <si>
    <t>DINAH GODFREY</t>
  </si>
  <si>
    <t>ELIZABETH RUDDOCK</t>
  </si>
  <si>
    <t>JOANNE NEVEH</t>
  </si>
  <si>
    <t>CHARLOTTE TAYLOR</t>
  </si>
  <si>
    <t>MARY LOUISE-CLEWES</t>
  </si>
  <si>
    <t>ALEX HUDDART</t>
  </si>
  <si>
    <t>CATHERINE FELLOWS</t>
  </si>
  <si>
    <t>SALLY BLICK</t>
  </si>
  <si>
    <t>EMMA BLAYBER</t>
  </si>
  <si>
    <t>CATHY KWAN</t>
  </si>
  <si>
    <t>EMMA TRICKER</t>
  </si>
  <si>
    <t>SUE JUNCAL</t>
  </si>
  <si>
    <t>RIZ MASLEN</t>
  </si>
  <si>
    <t>NIKKI HOWARD</t>
  </si>
  <si>
    <t>CALEY PEARCE</t>
  </si>
  <si>
    <t>JULIE TESTER</t>
  </si>
  <si>
    <t>SALLY KILLICK</t>
  </si>
  <si>
    <t>JO EDWARDS</t>
  </si>
  <si>
    <t>CAROLE WALTERS</t>
  </si>
  <si>
    <t>AMANDA BUSSEY</t>
  </si>
  <si>
    <t>CAROLE CRATHERN</t>
  </si>
  <si>
    <t>LISA JACKSON</t>
  </si>
  <si>
    <t>BEVERLY MORGAN</t>
  </si>
  <si>
    <t>PAM MATTHEWS</t>
  </si>
  <si>
    <t>TRACEY WARMAN</t>
  </si>
  <si>
    <t>SWATI PATEL</t>
  </si>
  <si>
    <t>BONNITA BACKHOUSE</t>
  </si>
  <si>
    <t>JENNY HUGHES</t>
  </si>
  <si>
    <t>VICTORIA WOOD</t>
  </si>
  <si>
    <t>SHARON WHEELER</t>
  </si>
  <si>
    <t>PAT HIDE</t>
  </si>
  <si>
    <t>JUDITH PYETT</t>
  </si>
  <si>
    <t>SARAH HILLIARD</t>
  </si>
  <si>
    <t>CHRISTINE SAGE</t>
  </si>
  <si>
    <t>HELEN NEARY</t>
  </si>
  <si>
    <t>JANET PURSER</t>
  </si>
  <si>
    <t>ERICA WILSON</t>
  </si>
  <si>
    <t>AWARDS</t>
  </si>
  <si>
    <t>Name</t>
  </si>
  <si>
    <t>Club</t>
  </si>
  <si>
    <t>Points</t>
  </si>
  <si>
    <t>MEN OVERALL (NO AWARD FOR INFO ONLY)</t>
  </si>
  <si>
    <t>SENIOR MAN</t>
  </si>
  <si>
    <t>MALE 40</t>
  </si>
  <si>
    <t>MALE 50</t>
  </si>
  <si>
    <t>MALE 60</t>
  </si>
  <si>
    <t>MALE 65</t>
  </si>
  <si>
    <t>FEMALE OVERALL (NO AWARD FOR INFO ONLY)</t>
  </si>
  <si>
    <t>SENIOR LADY</t>
  </si>
  <si>
    <t>FEMALE 35</t>
  </si>
  <si>
    <t>FEMALE 45</t>
  </si>
  <si>
    <t>FEMALE 55</t>
  </si>
  <si>
    <t>FEMALE 60</t>
  </si>
  <si>
    <t>TEAM</t>
  </si>
  <si>
    <t>Note for team 5 are shown to check not same points as 3, if is same will show as 3</t>
  </si>
  <si>
    <t>ESSLXC Pett</t>
  </si>
  <si>
    <t>ESSLXC 2015/16 MEN</t>
  </si>
  <si>
    <t>ESSLXC 2015/16 WOMEN</t>
  </si>
  <si>
    <t>Pett 21-Feb-2016</t>
  </si>
  <si>
    <t>PETT</t>
  </si>
  <si>
    <t>ELEANOR STREVENS</t>
  </si>
  <si>
    <t>F</t>
  </si>
  <si>
    <t>U11</t>
  </si>
  <si>
    <t>ADAM MORRISSY</t>
  </si>
  <si>
    <t>M</t>
  </si>
  <si>
    <t>U13</t>
  </si>
  <si>
    <t>HOPE SANKEY</t>
  </si>
  <si>
    <t>BETHANY CASSE</t>
  </si>
  <si>
    <t>WAD</t>
  </si>
  <si>
    <t>REUS BROWN</t>
  </si>
  <si>
    <t>UN</t>
  </si>
  <si>
    <t>MATHEW BRAND</t>
  </si>
  <si>
    <t>REBEKAH COOMBER</t>
  </si>
  <si>
    <t>U17</t>
  </si>
  <si>
    <t>Pos</t>
  </si>
  <si>
    <t>WARREN HILL</t>
  </si>
  <si>
    <t>SNAPE WOOD</t>
  </si>
  <si>
    <t>NEW PLACE FARM</t>
  </si>
  <si>
    <t>ASHDOWN FOREST</t>
  </si>
  <si>
    <t>FIRLE BEACON</t>
  </si>
  <si>
    <t>TOTAL (BEST 4 RACES)</t>
  </si>
  <si>
    <t>No of races run</t>
  </si>
  <si>
    <t>Notes</t>
  </si>
  <si>
    <t>GIRLS</t>
  </si>
  <si>
    <t>1st</t>
  </si>
  <si>
    <t>ELEANOR  STREVENS</t>
  </si>
  <si>
    <t>2nd</t>
  </si>
  <si>
    <t>3rd</t>
  </si>
  <si>
    <t>4th=</t>
  </si>
  <si>
    <t>FRAYA HENRY</t>
  </si>
  <si>
    <t>BW</t>
  </si>
  <si>
    <t>DAISY BURTON</t>
  </si>
  <si>
    <t>6th=</t>
  </si>
  <si>
    <t>AMEILIE BULL</t>
  </si>
  <si>
    <t>ERIN FORDHAM</t>
  </si>
  <si>
    <t>8th=</t>
  </si>
  <si>
    <t>ELOSIE HOPE</t>
  </si>
  <si>
    <t>MATILDA CLIFFORD</t>
  </si>
  <si>
    <t>10th=</t>
  </si>
  <si>
    <t>MAGGIE BULL</t>
  </si>
  <si>
    <t>EMILY PATERSON</t>
  </si>
  <si>
    <t>LUCY BOREHAM</t>
  </si>
  <si>
    <t>LOUISA BOWES</t>
  </si>
  <si>
    <t>RUBY ATKINS</t>
  </si>
  <si>
    <t>STR</t>
  </si>
  <si>
    <t>4th</t>
  </si>
  <si>
    <t>JESSICA CALLARD</t>
  </si>
  <si>
    <t>5th</t>
  </si>
  <si>
    <t>LOTTIE CRATTEM</t>
  </si>
  <si>
    <t>U15</t>
  </si>
  <si>
    <t>HANNAH FRAIS</t>
  </si>
  <si>
    <t>MICHAELA CROFT</t>
  </si>
  <si>
    <t>AMY MCWILLIAMS</t>
  </si>
  <si>
    <t>GEORGIA WOOD FORD</t>
  </si>
  <si>
    <t>POPPY ELLIS</t>
  </si>
  <si>
    <t>6th</t>
  </si>
  <si>
    <t>MORGAN DUNCAN</t>
  </si>
  <si>
    <t>ROSIE BURGESS</t>
  </si>
  <si>
    <t>BOYS</t>
  </si>
  <si>
    <t>JAMES BACKHOUSE</t>
  </si>
  <si>
    <t>ZIGGY HENRY</t>
  </si>
  <si>
    <t>JACK KACKSON</t>
  </si>
  <si>
    <t>HAS</t>
  </si>
  <si>
    <t>OLIVER RIVETT</t>
  </si>
  <si>
    <t>OLIVER HOPE</t>
  </si>
  <si>
    <t>7th</t>
  </si>
  <si>
    <t>RAFFY STANGER</t>
  </si>
  <si>
    <t>OLIVER WILLIAMS</t>
  </si>
  <si>
    <t>JAMES ANDERTON</t>
  </si>
  <si>
    <t>10th</t>
  </si>
  <si>
    <t>JACOB WILLIAMS</t>
  </si>
  <si>
    <t>11th</t>
  </si>
  <si>
    <t>FELIX BORDASS</t>
  </si>
  <si>
    <t>FERDI IBRAHIM</t>
  </si>
  <si>
    <t>1st based on head-to-head wins against 2nd place</t>
  </si>
  <si>
    <t>SAM GILLAM</t>
  </si>
  <si>
    <t>JOSEPH CALLARD</t>
  </si>
  <si>
    <t>DAN MITCHELL</t>
  </si>
  <si>
    <t>7th=</t>
  </si>
  <si>
    <t>LUCAS HEYNES</t>
  </si>
  <si>
    <t>DAN MITCHEL</t>
  </si>
  <si>
    <t>MARK GRIFFIN</t>
  </si>
  <si>
    <t>THOMAS BROOKER</t>
  </si>
  <si>
    <t>3rd=</t>
  </si>
  <si>
    <t>CAMERON SWATTON</t>
  </si>
  <si>
    <t>PATRICK CONNOLLY</t>
  </si>
  <si>
    <t>B/H</t>
  </si>
  <si>
    <t>DEXTER SCOTT</t>
  </si>
  <si>
    <t>ZACHARY BRAY</t>
  </si>
  <si>
    <t>BRT</t>
  </si>
  <si>
    <t>ELLIOT HEYNES</t>
  </si>
  <si>
    <t>HARRY PITMAN</t>
  </si>
  <si>
    <t>MILES SHEPHERD</t>
  </si>
  <si>
    <t>MARK CAGE</t>
  </si>
  <si>
    <t>RASHAAD SHABAB</t>
  </si>
  <si>
    <t>TSEGAY TEKLESELASSIE</t>
  </si>
  <si>
    <t>GAVIN WILLIAMS</t>
  </si>
  <si>
    <t>TRACEY CUSTER</t>
  </si>
  <si>
    <t>BEN MCCALLION</t>
  </si>
  <si>
    <t>EMMA ROLLINGS</t>
  </si>
  <si>
    <t>JOHN STANFORD</t>
  </si>
  <si>
    <t>TIM CROOK</t>
  </si>
  <si>
    <t>JOHN DRYDEN</t>
  </si>
  <si>
    <t>SARAH GODLEY</t>
  </si>
  <si>
    <t>DEAN SKELTON</t>
  </si>
  <si>
    <t>NICK HALL</t>
  </si>
  <si>
    <t>ROB PLATT</t>
  </si>
  <si>
    <t>PIERS BRUNNING</t>
  </si>
  <si>
    <t>LUKE EVANS</t>
  </si>
  <si>
    <t>REBECCA DANAHAY</t>
  </si>
  <si>
    <t>MARTIN TYTHERLEIGH</t>
  </si>
  <si>
    <t>HELEN O'SULLIVAN</t>
  </si>
  <si>
    <t>TINA MACENHILL</t>
  </si>
  <si>
    <t>ROSE CLEMENTS</t>
  </si>
  <si>
    <t>AMANDA LINK</t>
  </si>
  <si>
    <t>MICHAEL ACOTT</t>
  </si>
  <si>
    <t>KELVIN LOWES</t>
  </si>
  <si>
    <t>TOM MANN</t>
  </si>
  <si>
    <t>REBECCA MASON</t>
  </si>
  <si>
    <t>RACHEL GRASS</t>
  </si>
  <si>
    <t>REBECCA HOLLAND</t>
  </si>
  <si>
    <t>LIZ WINCHESTER</t>
  </si>
  <si>
    <t>KATY KEEP</t>
  </si>
  <si>
    <t>STAN MORGAN</t>
  </si>
  <si>
    <t>PAM GREENSTREET</t>
  </si>
  <si>
    <t>NICOLA WILLIAMS</t>
  </si>
  <si>
    <t>SARA JENKIN</t>
  </si>
  <si>
    <t>STEPHEN CLARK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</si>
</sst>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#,##0_);\(#,##0\);0_)"/>
  </numFmts>
  <fonts count="14"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</cellStyleXfs>
  <cellXfs count="66">
    <xf numFmtId="0" fontId="0" fillId="0" borderId="0" xfId="0"/>
    <xf numFmtId="0" fontId="1" fillId="0" borderId="0" xfId="1"/>
    <xf numFmtId="43" fontId="0" fillId="0" borderId="0" xfId="2" applyFont="1"/>
    <xf numFmtId="0" fontId="1" fillId="0" borderId="0" xfId="1" applyAlignment="1">
      <alignment horizontal="center"/>
    </xf>
    <xf numFmtId="0" fontId="1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43" fontId="3" fillId="0" borderId="0" xfId="2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Fill="1"/>
    <xf numFmtId="0" fontId="3" fillId="0" borderId="0" xfId="1" applyFont="1" applyFill="1"/>
    <xf numFmtId="0" fontId="4" fillId="0" borderId="0" xfId="1" applyFont="1"/>
    <xf numFmtId="15" fontId="5" fillId="0" borderId="0" xfId="1" applyNumberFormat="1" applyFont="1" applyAlignment="1"/>
    <xf numFmtId="0" fontId="6" fillId="0" borderId="0" xfId="1" applyFont="1" applyAlignment="1"/>
    <xf numFmtId="0" fontId="6" fillId="0" borderId="0" xfId="1" applyFont="1" applyAlignment="1"/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Fill="1" applyBorder="1" applyAlignment="1">
      <alignment horizontal="left"/>
    </xf>
    <xf numFmtId="0" fontId="7" fillId="0" borderId="0" xfId="1" applyFont="1" applyAlignment="1">
      <alignment horizontal="left"/>
    </xf>
    <xf numFmtId="0" fontId="1" fillId="0" borderId="0" xfId="1" applyAlignment="1">
      <alignment horizontal="right"/>
    </xf>
    <xf numFmtId="0" fontId="2" fillId="0" borderId="1" xfId="1" applyFont="1" applyBorder="1" applyAlignment="1">
      <alignment horizontal="center"/>
    </xf>
    <xf numFmtId="0" fontId="1" fillId="0" borderId="0" xfId="1" applyNumberFormat="1" applyFont="1" applyFill="1" applyBorder="1" applyAlignment="1" applyProtection="1">
      <protection locked="0"/>
    </xf>
    <xf numFmtId="0" fontId="3" fillId="0" borderId="0" xfId="1" applyNumberFormat="1" applyFont="1" applyFill="1" applyBorder="1" applyAlignment="1" applyProtection="1">
      <protection locked="0"/>
    </xf>
    <xf numFmtId="0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Alignment="1"/>
    <xf numFmtId="0" fontId="3" fillId="0" borderId="0" xfId="1" applyFont="1" applyAlignment="1"/>
    <xf numFmtId="0" fontId="3" fillId="0" borderId="1" xfId="1" applyFont="1" applyBorder="1"/>
    <xf numFmtId="0" fontId="1" fillId="0" borderId="1" xfId="1" applyBorder="1"/>
    <xf numFmtId="165" fontId="1" fillId="0" borderId="1" xfId="1" applyNumberFormat="1" applyBorder="1"/>
    <xf numFmtId="165" fontId="1" fillId="0" borderId="0" xfId="1" applyNumberFormat="1"/>
    <xf numFmtId="165" fontId="3" fillId="0" borderId="1" xfId="1" applyNumberFormat="1" applyFont="1" applyBorder="1"/>
    <xf numFmtId="0" fontId="9" fillId="0" borderId="1" xfId="1" applyFont="1" applyBorder="1"/>
    <xf numFmtId="165" fontId="9" fillId="0" borderId="1" xfId="1" applyNumberFormat="1" applyFont="1" applyBorder="1"/>
    <xf numFmtId="165" fontId="1" fillId="0" borderId="0" xfId="1" applyNumberFormat="1" applyAlignment="1"/>
    <xf numFmtId="165" fontId="3" fillId="0" borderId="1" xfId="1" applyNumberFormat="1" applyFont="1" applyBorder="1" applyAlignment="1"/>
    <xf numFmtId="165" fontId="9" fillId="0" borderId="1" xfId="1" applyNumberFormat="1" applyFont="1" applyBorder="1" applyAlignment="1"/>
    <xf numFmtId="0" fontId="11" fillId="0" borderId="0" xfId="6" applyFont="1"/>
    <xf numFmtId="0" fontId="10" fillId="0" borderId="0" xfId="6" applyAlignment="1">
      <alignment horizontal="center"/>
    </xf>
    <xf numFmtId="0" fontId="10" fillId="0" borderId="0" xfId="6"/>
    <xf numFmtId="45" fontId="10" fillId="0" borderId="0" xfId="6" applyNumberFormat="1" applyAlignment="1">
      <alignment horizontal="center"/>
    </xf>
    <xf numFmtId="17" fontId="10" fillId="0" borderId="0" xfId="6" applyNumberFormat="1" applyAlignment="1">
      <alignment horizontal="center"/>
    </xf>
    <xf numFmtId="0" fontId="7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right" wrapText="1"/>
    </xf>
    <xf numFmtId="0" fontId="11" fillId="0" borderId="0" xfId="6" applyFont="1" applyAlignment="1">
      <alignment wrapText="1"/>
    </xf>
    <xf numFmtId="0" fontId="11" fillId="0" borderId="0" xfId="6" applyFont="1" applyAlignment="1">
      <alignment horizontal="right"/>
    </xf>
    <xf numFmtId="0" fontId="10" fillId="0" borderId="0" xfId="6" applyAlignment="1">
      <alignment horizontal="right"/>
    </xf>
    <xf numFmtId="0" fontId="11" fillId="0" borderId="0" xfId="6" applyFont="1" applyBorder="1"/>
    <xf numFmtId="0" fontId="7" fillId="0" borderId="0" xfId="6" applyFont="1" applyBorder="1"/>
    <xf numFmtId="0" fontId="11" fillId="0" borderId="0" xfId="6" applyFont="1" applyBorder="1" applyAlignment="1">
      <alignment horizontal="center"/>
    </xf>
    <xf numFmtId="0" fontId="11" fillId="0" borderId="0" xfId="6" applyFont="1" applyBorder="1" applyAlignment="1">
      <alignment horizontal="right"/>
    </xf>
    <xf numFmtId="0" fontId="10" fillId="0" borderId="0" xfId="6" applyBorder="1" applyAlignment="1">
      <alignment horizontal="right"/>
    </xf>
    <xf numFmtId="0" fontId="10" fillId="0" borderId="0" xfId="6" applyBorder="1"/>
    <xf numFmtId="0" fontId="10" fillId="0" borderId="0" xfId="6" applyFont="1" applyBorder="1"/>
    <xf numFmtId="0" fontId="10" fillId="0" borderId="0" xfId="6" applyBorder="1" applyAlignment="1">
      <alignment horizontal="center"/>
    </xf>
    <xf numFmtId="0" fontId="10" fillId="0" borderId="0" xfId="6" applyFont="1" applyFill="1" applyBorder="1"/>
    <xf numFmtId="0" fontId="1" fillId="0" borderId="0" xfId="6" applyFont="1" applyFill="1" applyBorder="1" applyAlignment="1">
      <alignment horizontal="right"/>
    </xf>
    <xf numFmtId="0" fontId="1" fillId="0" borderId="0" xfId="6" applyFont="1" applyFill="1" applyBorder="1" applyAlignment="1">
      <alignment horizontal="center"/>
    </xf>
    <xf numFmtId="0" fontId="10" fillId="0" borderId="0" xfId="6" applyFill="1" applyBorder="1"/>
    <xf numFmtId="0" fontId="10" fillId="0" borderId="0" xfId="6" applyFont="1" applyBorder="1" applyAlignment="1">
      <alignment horizontal="right"/>
    </xf>
    <xf numFmtId="0" fontId="7" fillId="0" borderId="0" xfId="6" applyFont="1" applyBorder="1" applyAlignment="1">
      <alignment horizontal="right"/>
    </xf>
    <xf numFmtId="0" fontId="12" fillId="0" borderId="0" xfId="6" applyFont="1" applyBorder="1" applyAlignment="1">
      <alignment horizontal="right"/>
    </xf>
    <xf numFmtId="0" fontId="13" fillId="0" borderId="0" xfId="6" applyFont="1"/>
    <xf numFmtId="0" fontId="12" fillId="0" borderId="0" xfId="6" applyFont="1" applyFill="1" applyBorder="1"/>
    <xf numFmtId="0" fontId="10" fillId="0" borderId="0" xfId="6" applyFont="1"/>
  </cellXfs>
  <cellStyles count="7">
    <cellStyle name="Comma 2" xfId="2"/>
    <cellStyle name="Comma 2 2" xfId="3"/>
    <cellStyle name="Normal" xfId="0" builtinId="0"/>
    <cellStyle name="Normal 2" xfId="1"/>
    <cellStyle name="Normal 2 2" xfId="4"/>
    <cellStyle name="Normal 3" xfId="5"/>
    <cellStyle name="Normal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m/Documents/Xcountry%20Model/1516/160220%20Cross%20Country%20Model%201516%20race%206%204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-Wad"/>
      <sheetName val="Eastbourne"/>
      <sheetName val="HAC"/>
      <sheetName val="Hailsham"/>
      <sheetName val="Hastings R"/>
      <sheetName val="Heathfield"/>
      <sheetName val="Lewes"/>
      <sheetName val="Meads"/>
      <sheetName val="Run Wednesdays"/>
      <sheetName val="Seaford"/>
      <sheetName val="Non Scorers"/>
      <sheetName val="Queries"/>
      <sheetName val="First race"/>
      <sheetName val="Awards Blank"/>
      <sheetName val="Standing Data"/>
      <sheetName val="Sheet1"/>
      <sheetName val="GT_Custom"/>
    </sheetNames>
    <sheetDataSet>
      <sheetData sheetId="0">
        <row r="2">
          <cell r="F2" t="str">
            <v>2015/16</v>
          </cell>
        </row>
      </sheetData>
      <sheetData sheetId="1"/>
      <sheetData sheetId="2" refreshError="1"/>
      <sheetData sheetId="3" refreshError="1"/>
      <sheetData sheetId="4" refreshError="1"/>
      <sheetData sheetId="5">
        <row r="4">
          <cell r="C4" t="str">
            <v>BEX</v>
          </cell>
          <cell r="D4" t="str">
            <v>BTRI</v>
          </cell>
          <cell r="E4" t="str">
            <v>CR/WD</v>
          </cell>
          <cell r="F4" t="str">
            <v>EAST</v>
          </cell>
          <cell r="G4" t="str">
            <v>HAIL</v>
          </cell>
          <cell r="H4" t="str">
            <v>HAC</v>
          </cell>
          <cell r="I4" t="str">
            <v>HR</v>
          </cell>
          <cell r="J4" t="str">
            <v>HE/UCK</v>
          </cell>
          <cell r="K4" t="str">
            <v>LEW</v>
          </cell>
        </row>
        <row r="35">
          <cell r="C35">
            <v>53.02</v>
          </cell>
          <cell r="D35">
            <v>71.03</v>
          </cell>
          <cell r="E35">
            <v>29.04</v>
          </cell>
          <cell r="F35">
            <v>32.049999999999997</v>
          </cell>
          <cell r="G35">
            <v>10.06</v>
          </cell>
          <cell r="H35">
            <v>36.07</v>
          </cell>
          <cell r="I35">
            <v>33.08</v>
          </cell>
          <cell r="J35">
            <v>30.09</v>
          </cell>
          <cell r="K35">
            <v>9.1</v>
          </cell>
        </row>
      </sheetData>
      <sheetData sheetId="6">
        <row r="5">
          <cell r="J5" t="str">
            <v>TOT</v>
          </cell>
        </row>
      </sheetData>
      <sheetData sheetId="7">
        <row r="5">
          <cell r="J5" t="str">
            <v>TOT</v>
          </cell>
        </row>
      </sheetData>
      <sheetData sheetId="8" refreshError="1"/>
      <sheetData sheetId="9">
        <row r="8">
          <cell r="A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28">
          <cell r="D28" t="str">
            <v>A80</v>
          </cell>
        </row>
        <row r="41">
          <cell r="D41" t="str">
            <v>NS</v>
          </cell>
        </row>
        <row r="56">
          <cell r="D56">
            <v>4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">
    <tabColor rgb="FF00B050"/>
  </sheetPr>
  <dimension ref="A1:K237"/>
  <sheetViews>
    <sheetView tabSelected="1" workbookViewId="0">
      <pane ySplit="5" topLeftCell="A6" activePane="bottomLeft" state="frozen"/>
      <selection pane="bottomLeft" activeCell="O10" sqref="N10:O10"/>
    </sheetView>
  </sheetViews>
  <sheetFormatPr defaultRowHeight="12.75"/>
  <cols>
    <col min="1" max="1" width="9.5703125" style="1" bestFit="1" customWidth="1"/>
    <col min="2" max="2" width="9.140625" style="1"/>
    <col min="3" max="3" width="24.85546875" style="1" customWidth="1"/>
    <col min="4" max="4" width="7.85546875" style="1" customWidth="1"/>
    <col min="5" max="5" width="9.140625" style="2"/>
    <col min="6" max="10" width="9.140625" style="1"/>
    <col min="11" max="11" width="9.140625" style="3"/>
    <col min="12" max="16384" width="9.140625" style="1"/>
  </cols>
  <sheetData>
    <row r="1" spans="1:11" ht="26.25">
      <c r="A1" s="11" t="s">
        <v>564</v>
      </c>
      <c r="B1" s="11"/>
      <c r="C1" s="11"/>
      <c r="D1" s="11"/>
      <c r="E1" s="11"/>
      <c r="F1" s="11"/>
      <c r="G1" s="11"/>
      <c r="H1" s="11"/>
      <c r="I1" s="12">
        <v>42421</v>
      </c>
      <c r="J1" s="13"/>
    </row>
    <row r="2" spans="1:11">
      <c r="D2" s="4"/>
    </row>
    <row r="3" spans="1:11">
      <c r="A3" s="5" t="s">
        <v>0</v>
      </c>
    </row>
    <row r="5" spans="1:11">
      <c r="A5" s="6" t="s">
        <v>2</v>
      </c>
      <c r="B5" s="5" t="s">
        <v>1</v>
      </c>
      <c r="C5" s="5" t="s">
        <v>3</v>
      </c>
      <c r="D5" s="7" t="s">
        <v>4</v>
      </c>
      <c r="E5" s="6" t="s">
        <v>562</v>
      </c>
      <c r="F5" s="6" t="s">
        <v>6</v>
      </c>
      <c r="G5" s="6" t="s">
        <v>7</v>
      </c>
      <c r="H5" s="6" t="s">
        <v>8</v>
      </c>
      <c r="I5" s="6" t="s">
        <v>9</v>
      </c>
      <c r="J5" s="8"/>
      <c r="K5" s="6"/>
    </row>
    <row r="6" spans="1:11">
      <c r="A6" s="1">
        <v>1</v>
      </c>
      <c r="B6" s="9">
        <v>956</v>
      </c>
      <c r="C6" s="1" t="s">
        <v>10</v>
      </c>
      <c r="D6" s="2">
        <v>28.17</v>
      </c>
      <c r="E6" s="1" t="s">
        <v>11</v>
      </c>
      <c r="F6" s="1" t="s">
        <v>12</v>
      </c>
      <c r="G6" s="1">
        <v>200</v>
      </c>
      <c r="H6" s="1" t="s">
        <v>13</v>
      </c>
      <c r="I6" s="1">
        <v>1</v>
      </c>
      <c r="J6" s="8"/>
      <c r="K6" s="1"/>
    </row>
    <row r="7" spans="1:11">
      <c r="A7" s="1">
        <v>2</v>
      </c>
      <c r="B7" s="9">
        <v>969</v>
      </c>
      <c r="C7" s="1" t="s">
        <v>14</v>
      </c>
      <c r="D7" s="2">
        <v>29.03</v>
      </c>
      <c r="E7" s="1" t="s">
        <v>15</v>
      </c>
      <c r="F7" s="1" t="s">
        <v>12</v>
      </c>
      <c r="G7" s="1">
        <v>199</v>
      </c>
      <c r="H7" s="1" t="s">
        <v>13</v>
      </c>
      <c r="I7" s="1">
        <v>2</v>
      </c>
      <c r="J7" s="8"/>
      <c r="K7" s="1"/>
    </row>
    <row r="8" spans="1:11">
      <c r="A8" s="1">
        <v>3</v>
      </c>
      <c r="B8" s="9">
        <v>98</v>
      </c>
      <c r="C8" s="1" t="s">
        <v>16</v>
      </c>
      <c r="D8" s="2">
        <v>29.09</v>
      </c>
      <c r="E8" s="1" t="s">
        <v>15</v>
      </c>
      <c r="F8" s="1" t="s">
        <v>12</v>
      </c>
      <c r="G8" s="1">
        <v>198</v>
      </c>
      <c r="H8" s="1" t="s">
        <v>17</v>
      </c>
      <c r="I8" s="1">
        <v>3</v>
      </c>
      <c r="J8" s="8"/>
      <c r="K8" s="1"/>
    </row>
    <row r="9" spans="1:11">
      <c r="A9" s="1">
        <v>4</v>
      </c>
      <c r="B9" s="9">
        <v>1017</v>
      </c>
      <c r="C9" s="1" t="s">
        <v>18</v>
      </c>
      <c r="D9" s="2">
        <v>29.23</v>
      </c>
      <c r="E9" s="1" t="s">
        <v>19</v>
      </c>
      <c r="F9" s="1" t="s">
        <v>20</v>
      </c>
      <c r="G9" s="1">
        <v>197</v>
      </c>
      <c r="H9" s="1" t="s">
        <v>21</v>
      </c>
      <c r="I9" s="1">
        <v>4</v>
      </c>
      <c r="J9" s="8"/>
      <c r="K9" s="1"/>
    </row>
    <row r="10" spans="1:11">
      <c r="A10" s="1">
        <v>5</v>
      </c>
      <c r="B10" s="10">
        <v>973</v>
      </c>
      <c r="C10" s="1" t="s">
        <v>22</v>
      </c>
      <c r="D10" s="2">
        <v>30.25</v>
      </c>
      <c r="E10" s="1" t="s">
        <v>23</v>
      </c>
      <c r="F10" s="1" t="s">
        <v>12</v>
      </c>
      <c r="G10" s="1">
        <v>196</v>
      </c>
      <c r="H10" s="1" t="s">
        <v>13</v>
      </c>
      <c r="I10" s="1">
        <v>5</v>
      </c>
      <c r="J10" s="8"/>
      <c r="K10" s="1"/>
    </row>
    <row r="11" spans="1:11">
      <c r="A11" s="1">
        <v>6</v>
      </c>
      <c r="B11" s="9">
        <v>984</v>
      </c>
      <c r="C11" s="1" t="s">
        <v>24</v>
      </c>
      <c r="D11" s="2">
        <v>30.48</v>
      </c>
      <c r="E11" s="1" t="s">
        <v>25</v>
      </c>
      <c r="F11" s="1" t="s">
        <v>20</v>
      </c>
      <c r="G11" s="1">
        <v>195</v>
      </c>
      <c r="H11" s="1" t="s">
        <v>21</v>
      </c>
      <c r="I11" s="1">
        <v>6</v>
      </c>
      <c r="J11" s="8"/>
      <c r="K11" s="1"/>
    </row>
    <row r="12" spans="1:11">
      <c r="A12" s="1">
        <v>7</v>
      </c>
      <c r="B12" s="9">
        <v>988</v>
      </c>
      <c r="C12" s="1" t="s">
        <v>661</v>
      </c>
      <c r="D12" s="2">
        <v>31.02</v>
      </c>
      <c r="E12" s="1" t="s">
        <v>27</v>
      </c>
      <c r="F12" s="1" t="s">
        <v>12</v>
      </c>
      <c r="G12" s="1">
        <v>194</v>
      </c>
      <c r="H12" s="1" t="s">
        <v>13</v>
      </c>
      <c r="I12" s="1">
        <v>7</v>
      </c>
      <c r="J12" s="8"/>
      <c r="K12" s="1"/>
    </row>
    <row r="13" spans="1:11">
      <c r="A13" s="1">
        <v>8</v>
      </c>
      <c r="B13" s="9">
        <v>1029</v>
      </c>
      <c r="C13" s="1" t="s">
        <v>28</v>
      </c>
      <c r="D13" s="2">
        <v>31.09</v>
      </c>
      <c r="E13" s="1" t="s">
        <v>25</v>
      </c>
      <c r="F13" s="1" t="s">
        <v>12</v>
      </c>
      <c r="G13" s="1">
        <v>193</v>
      </c>
      <c r="H13" s="1" t="s">
        <v>13</v>
      </c>
      <c r="I13" s="1">
        <v>8</v>
      </c>
      <c r="J13" s="8"/>
      <c r="K13" s="1"/>
    </row>
    <row r="14" spans="1:11">
      <c r="A14" s="1">
        <v>9</v>
      </c>
      <c r="B14" s="10">
        <v>1026</v>
      </c>
      <c r="C14" s="1" t="s">
        <v>29</v>
      </c>
      <c r="D14" s="2">
        <v>31.13</v>
      </c>
      <c r="E14" s="1" t="s">
        <v>23</v>
      </c>
      <c r="F14" s="1" t="s">
        <v>12</v>
      </c>
      <c r="G14" s="1">
        <v>192</v>
      </c>
      <c r="H14" s="1" t="s">
        <v>17</v>
      </c>
      <c r="I14" s="1">
        <v>9</v>
      </c>
      <c r="J14" s="8"/>
      <c r="K14" s="1"/>
    </row>
    <row r="15" spans="1:11">
      <c r="A15" s="1">
        <v>10</v>
      </c>
      <c r="B15" s="9">
        <v>1055</v>
      </c>
      <c r="C15" s="1" t="s">
        <v>662</v>
      </c>
      <c r="D15" s="2">
        <v>31.16</v>
      </c>
      <c r="E15" s="1" t="s">
        <v>27</v>
      </c>
      <c r="F15" s="1" t="s">
        <v>20</v>
      </c>
      <c r="G15" s="1">
        <v>191</v>
      </c>
      <c r="H15" s="1" t="s">
        <v>21</v>
      </c>
      <c r="I15" s="1">
        <v>10</v>
      </c>
      <c r="J15" s="8"/>
      <c r="K15" s="1"/>
    </row>
    <row r="16" spans="1:11">
      <c r="A16" s="1">
        <v>11</v>
      </c>
      <c r="B16" s="9">
        <v>8</v>
      </c>
      <c r="C16" s="1" t="s">
        <v>31</v>
      </c>
      <c r="D16" s="2">
        <v>31.22</v>
      </c>
      <c r="E16" s="1" t="s">
        <v>27</v>
      </c>
      <c r="F16" s="1" t="s">
        <v>32</v>
      </c>
      <c r="G16" s="1">
        <v>190</v>
      </c>
      <c r="H16" s="1" t="s">
        <v>33</v>
      </c>
      <c r="I16" s="1">
        <v>11</v>
      </c>
      <c r="J16" s="8"/>
      <c r="K16" s="1"/>
    </row>
    <row r="17" spans="1:11">
      <c r="A17" s="1">
        <v>12</v>
      </c>
      <c r="B17" s="9">
        <v>63</v>
      </c>
      <c r="C17" s="1" t="s">
        <v>34</v>
      </c>
      <c r="D17" s="2">
        <v>31.26</v>
      </c>
      <c r="E17" s="1" t="s">
        <v>23</v>
      </c>
      <c r="F17" s="1" t="s">
        <v>12</v>
      </c>
      <c r="G17" s="1">
        <v>189</v>
      </c>
      <c r="H17" s="1" t="s">
        <v>35</v>
      </c>
      <c r="I17" s="1">
        <v>12</v>
      </c>
      <c r="J17" s="8"/>
      <c r="K17" s="1"/>
    </row>
    <row r="18" spans="1:11">
      <c r="A18" s="1">
        <v>13</v>
      </c>
      <c r="B18" s="9">
        <v>1009</v>
      </c>
      <c r="C18" s="1" t="s">
        <v>36</v>
      </c>
      <c r="D18" s="2">
        <v>32.049999999999997</v>
      </c>
      <c r="E18" s="1" t="s">
        <v>19</v>
      </c>
      <c r="F18" s="1" t="s">
        <v>20</v>
      </c>
      <c r="G18" s="1">
        <v>188</v>
      </c>
      <c r="H18" s="1" t="s">
        <v>37</v>
      </c>
      <c r="I18" s="1">
        <v>13</v>
      </c>
      <c r="J18" s="8"/>
      <c r="K18" s="1"/>
    </row>
    <row r="19" spans="1:11">
      <c r="A19" s="1">
        <v>14</v>
      </c>
      <c r="B19" s="9">
        <v>1041</v>
      </c>
      <c r="C19" s="1" t="s">
        <v>38</v>
      </c>
      <c r="D19" s="2">
        <v>32.15</v>
      </c>
      <c r="E19" s="1" t="s">
        <v>27</v>
      </c>
      <c r="F19" s="1" t="s">
        <v>20</v>
      </c>
      <c r="G19" s="1">
        <v>187</v>
      </c>
      <c r="H19" s="1" t="s">
        <v>37</v>
      </c>
      <c r="I19" s="1">
        <v>14</v>
      </c>
      <c r="J19" s="8"/>
      <c r="K19" s="1"/>
    </row>
    <row r="20" spans="1:11">
      <c r="A20" s="1">
        <v>15</v>
      </c>
      <c r="B20" s="9">
        <v>1060</v>
      </c>
      <c r="C20" s="1" t="s">
        <v>39</v>
      </c>
      <c r="D20" s="2">
        <v>32.159999999999997</v>
      </c>
      <c r="E20" s="1" t="s">
        <v>27</v>
      </c>
      <c r="F20" s="1" t="s">
        <v>12</v>
      </c>
      <c r="G20" s="1">
        <v>186</v>
      </c>
      <c r="H20" s="1" t="s">
        <v>17</v>
      </c>
      <c r="I20" s="1">
        <v>15</v>
      </c>
      <c r="J20" s="8"/>
      <c r="K20" s="1"/>
    </row>
    <row r="21" spans="1:11">
      <c r="A21" s="1">
        <v>16</v>
      </c>
      <c r="B21" s="9">
        <v>989</v>
      </c>
      <c r="C21" s="1" t="s">
        <v>40</v>
      </c>
      <c r="D21" s="2">
        <v>32.200000000000003</v>
      </c>
      <c r="E21" s="1" t="s">
        <v>15</v>
      </c>
      <c r="F21" s="1" t="s">
        <v>20</v>
      </c>
      <c r="G21" s="1">
        <v>185</v>
      </c>
      <c r="H21" s="1" t="s">
        <v>21</v>
      </c>
      <c r="I21" s="1">
        <v>16</v>
      </c>
      <c r="J21" s="8"/>
      <c r="K21" s="1"/>
    </row>
    <row r="22" spans="1:11">
      <c r="A22" s="1">
        <v>17</v>
      </c>
      <c r="B22" s="9">
        <v>108</v>
      </c>
      <c r="C22" s="1" t="s">
        <v>41</v>
      </c>
      <c r="D22" s="2">
        <v>32.21</v>
      </c>
      <c r="E22" s="1" t="s">
        <v>19</v>
      </c>
      <c r="F22" s="1" t="s">
        <v>42</v>
      </c>
      <c r="G22" s="1">
        <v>200</v>
      </c>
      <c r="H22" s="1" t="s">
        <v>43</v>
      </c>
      <c r="I22" s="1">
        <v>17</v>
      </c>
      <c r="J22" s="8"/>
      <c r="K22" s="1"/>
    </row>
    <row r="23" spans="1:11">
      <c r="A23" s="1">
        <v>18</v>
      </c>
      <c r="B23" s="9">
        <v>974</v>
      </c>
      <c r="C23" s="1" t="s">
        <v>44</v>
      </c>
      <c r="D23" s="2">
        <v>32.299999999999997</v>
      </c>
      <c r="E23" s="1" t="s">
        <v>27</v>
      </c>
      <c r="F23" s="1" t="s">
        <v>12</v>
      </c>
      <c r="G23" s="1">
        <v>184</v>
      </c>
      <c r="H23" s="1" t="s">
        <v>35</v>
      </c>
      <c r="I23" s="1">
        <v>18</v>
      </c>
      <c r="J23" s="8"/>
      <c r="K23" s="1"/>
    </row>
    <row r="24" spans="1:11">
      <c r="A24" s="1">
        <v>19</v>
      </c>
      <c r="B24" s="9">
        <v>1056</v>
      </c>
      <c r="C24" s="1" t="s">
        <v>663</v>
      </c>
      <c r="D24" s="2">
        <v>32.42</v>
      </c>
      <c r="E24" s="1" t="s">
        <v>27</v>
      </c>
      <c r="F24" s="1" t="s">
        <v>12</v>
      </c>
      <c r="G24" s="1">
        <v>183</v>
      </c>
      <c r="H24" s="1" t="s">
        <v>46</v>
      </c>
      <c r="I24" s="1">
        <v>19</v>
      </c>
      <c r="J24" s="8"/>
      <c r="K24" s="1"/>
    </row>
    <row r="25" spans="1:11">
      <c r="A25" s="1">
        <v>20</v>
      </c>
      <c r="B25" s="9">
        <v>1057</v>
      </c>
      <c r="C25" s="1" t="s">
        <v>664</v>
      </c>
      <c r="D25" s="2">
        <v>32.479999999999997</v>
      </c>
      <c r="E25" s="1" t="s">
        <v>27</v>
      </c>
      <c r="F25" s="1" t="s">
        <v>12</v>
      </c>
      <c r="G25" s="1">
        <v>182</v>
      </c>
      <c r="H25" s="1" t="s">
        <v>48</v>
      </c>
      <c r="I25" s="1">
        <v>20</v>
      </c>
      <c r="J25" s="8"/>
      <c r="K25" s="1"/>
    </row>
    <row r="26" spans="1:11">
      <c r="A26" s="1">
        <v>21</v>
      </c>
      <c r="B26" s="9">
        <v>143</v>
      </c>
      <c r="C26" s="1" t="s">
        <v>49</v>
      </c>
      <c r="D26" s="2">
        <v>32.520000000000003</v>
      </c>
      <c r="E26" s="1" t="s">
        <v>50</v>
      </c>
      <c r="F26" s="1" t="s">
        <v>20</v>
      </c>
      <c r="G26" s="1">
        <v>181</v>
      </c>
      <c r="H26" s="1" t="s">
        <v>21</v>
      </c>
      <c r="I26" s="1">
        <v>21</v>
      </c>
      <c r="J26" s="8"/>
      <c r="K26" s="1"/>
    </row>
    <row r="27" spans="1:11">
      <c r="A27" s="1">
        <v>22</v>
      </c>
      <c r="B27" s="9">
        <v>1021</v>
      </c>
      <c r="C27" s="1" t="s">
        <v>665</v>
      </c>
      <c r="D27" s="2">
        <v>32.53</v>
      </c>
      <c r="E27" s="1" t="s">
        <v>25</v>
      </c>
      <c r="F27" s="1" t="s">
        <v>12</v>
      </c>
      <c r="G27" s="1">
        <v>180</v>
      </c>
      <c r="H27" s="1" t="s">
        <v>17</v>
      </c>
      <c r="I27" s="1">
        <v>22</v>
      </c>
      <c r="J27" s="8"/>
      <c r="K27" s="1"/>
    </row>
    <row r="28" spans="1:11">
      <c r="A28" s="1">
        <v>23</v>
      </c>
      <c r="B28" s="9">
        <v>965</v>
      </c>
      <c r="C28" s="1" t="s">
        <v>666</v>
      </c>
      <c r="D28" s="2">
        <v>32.53</v>
      </c>
      <c r="E28" s="1" t="s">
        <v>15</v>
      </c>
      <c r="F28" s="1" t="s">
        <v>53</v>
      </c>
      <c r="G28" s="1">
        <v>199</v>
      </c>
      <c r="H28" s="1" t="s">
        <v>54</v>
      </c>
      <c r="I28" s="1">
        <v>23</v>
      </c>
      <c r="J28" s="8"/>
      <c r="K28" s="1"/>
    </row>
    <row r="29" spans="1:11">
      <c r="A29" s="1">
        <v>24</v>
      </c>
      <c r="B29" s="9">
        <v>996</v>
      </c>
      <c r="C29" s="1" t="s">
        <v>425</v>
      </c>
      <c r="D29" s="2">
        <v>32.58</v>
      </c>
      <c r="E29" s="1" t="s">
        <v>27</v>
      </c>
      <c r="F29" s="1" t="s">
        <v>20</v>
      </c>
      <c r="G29" s="1">
        <v>179</v>
      </c>
      <c r="H29" s="1" t="s">
        <v>56</v>
      </c>
      <c r="I29" s="1">
        <v>24</v>
      </c>
      <c r="J29" s="8"/>
      <c r="K29" s="1"/>
    </row>
    <row r="30" spans="1:11">
      <c r="A30" s="1">
        <v>25</v>
      </c>
      <c r="B30" s="9">
        <v>65</v>
      </c>
      <c r="C30" s="1" t="s">
        <v>57</v>
      </c>
      <c r="D30" s="2">
        <v>33.04</v>
      </c>
      <c r="E30" s="1" t="s">
        <v>23</v>
      </c>
      <c r="F30" s="1" t="s">
        <v>12</v>
      </c>
      <c r="G30" s="1">
        <v>178</v>
      </c>
      <c r="H30" s="1" t="s">
        <v>46</v>
      </c>
      <c r="I30" s="1">
        <v>25</v>
      </c>
      <c r="J30" s="8"/>
      <c r="K30" s="1"/>
    </row>
    <row r="31" spans="1:11">
      <c r="A31" s="1">
        <v>26</v>
      </c>
      <c r="B31" s="9">
        <v>107</v>
      </c>
      <c r="C31" s="1" t="s">
        <v>58</v>
      </c>
      <c r="D31" s="2">
        <v>33.090000000000003</v>
      </c>
      <c r="E31" s="1" t="s">
        <v>19</v>
      </c>
      <c r="F31" s="1" t="s">
        <v>32</v>
      </c>
      <c r="G31" s="1">
        <v>177</v>
      </c>
      <c r="H31" s="1" t="s">
        <v>33</v>
      </c>
      <c r="I31" s="1">
        <v>26</v>
      </c>
      <c r="J31" s="8"/>
      <c r="K31" s="1"/>
    </row>
    <row r="32" spans="1:11">
      <c r="A32" s="1">
        <v>27</v>
      </c>
      <c r="B32" s="9">
        <v>46</v>
      </c>
      <c r="C32" s="1" t="s">
        <v>59</v>
      </c>
      <c r="D32" s="2">
        <v>33.14</v>
      </c>
      <c r="E32" s="1" t="s">
        <v>60</v>
      </c>
      <c r="F32" s="1" t="s">
        <v>20</v>
      </c>
      <c r="G32" s="1">
        <v>176</v>
      </c>
      <c r="H32" s="1" t="s">
        <v>21</v>
      </c>
      <c r="I32" s="1">
        <v>27</v>
      </c>
      <c r="J32" s="8"/>
      <c r="K32" s="1"/>
    </row>
    <row r="33" spans="1:11">
      <c r="A33" s="1">
        <v>28</v>
      </c>
      <c r="B33" s="9">
        <v>1105</v>
      </c>
      <c r="C33" s="1" t="s">
        <v>61</v>
      </c>
      <c r="D33" s="2">
        <v>33.200000000000003</v>
      </c>
      <c r="E33" s="1" t="s">
        <v>62</v>
      </c>
      <c r="F33" s="1" t="s">
        <v>20</v>
      </c>
      <c r="G33" s="1">
        <v>175</v>
      </c>
      <c r="H33" s="1" t="s">
        <v>21</v>
      </c>
      <c r="I33" s="1">
        <v>28</v>
      </c>
      <c r="J33" s="8"/>
      <c r="K33" s="1"/>
    </row>
    <row r="34" spans="1:11">
      <c r="A34" s="1">
        <v>29</v>
      </c>
      <c r="B34" s="9">
        <v>1007</v>
      </c>
      <c r="C34" s="1" t="s">
        <v>63</v>
      </c>
      <c r="D34" s="2">
        <v>33.299999999999997</v>
      </c>
      <c r="E34" s="1" t="s">
        <v>62</v>
      </c>
      <c r="F34" s="1" t="s">
        <v>32</v>
      </c>
      <c r="G34" s="1">
        <v>174</v>
      </c>
      <c r="H34" s="1" t="s">
        <v>33</v>
      </c>
      <c r="I34" s="1">
        <v>29</v>
      </c>
      <c r="J34" s="8"/>
      <c r="K34" s="1"/>
    </row>
    <row r="35" spans="1:11">
      <c r="A35" s="1">
        <v>30</v>
      </c>
      <c r="B35" s="9">
        <v>1082</v>
      </c>
      <c r="C35" s="1" t="s">
        <v>64</v>
      </c>
      <c r="D35" s="2">
        <v>33.33</v>
      </c>
      <c r="E35" s="1" t="s">
        <v>23</v>
      </c>
      <c r="F35" s="1" t="s">
        <v>12</v>
      </c>
      <c r="G35" s="1">
        <v>173</v>
      </c>
      <c r="H35" s="1" t="s">
        <v>48</v>
      </c>
      <c r="I35" s="1">
        <v>30</v>
      </c>
      <c r="J35" s="8"/>
      <c r="K35" s="1"/>
    </row>
    <row r="36" spans="1:11">
      <c r="A36" s="1">
        <v>31</v>
      </c>
      <c r="B36" s="9">
        <v>1072</v>
      </c>
      <c r="C36" s="1" t="s">
        <v>65</v>
      </c>
      <c r="D36" s="2">
        <v>33.340000000000003</v>
      </c>
      <c r="E36" s="1" t="s">
        <v>15</v>
      </c>
      <c r="F36" s="1" t="s">
        <v>12</v>
      </c>
      <c r="G36" s="1">
        <v>172</v>
      </c>
      <c r="H36" s="1" t="s">
        <v>35</v>
      </c>
      <c r="I36" s="1">
        <v>31</v>
      </c>
      <c r="J36" s="8"/>
      <c r="K36" s="1"/>
    </row>
    <row r="37" spans="1:11">
      <c r="A37" s="1">
        <v>32</v>
      </c>
      <c r="B37" s="9">
        <v>113</v>
      </c>
      <c r="C37" s="1" t="s">
        <v>66</v>
      </c>
      <c r="D37" s="2">
        <v>33.340000000000003</v>
      </c>
      <c r="E37" s="1" t="s">
        <v>19</v>
      </c>
      <c r="F37" s="1" t="s">
        <v>32</v>
      </c>
      <c r="G37" s="1">
        <v>171</v>
      </c>
      <c r="H37" s="1" t="s">
        <v>56</v>
      </c>
      <c r="I37" s="1">
        <v>32</v>
      </c>
      <c r="J37" s="8"/>
      <c r="K37" s="1"/>
    </row>
    <row r="38" spans="1:11">
      <c r="A38" s="1">
        <v>33</v>
      </c>
      <c r="B38" s="9">
        <v>991</v>
      </c>
      <c r="C38" s="1" t="s">
        <v>667</v>
      </c>
      <c r="D38" s="2">
        <v>33.36</v>
      </c>
      <c r="E38" s="1" t="s">
        <v>15</v>
      </c>
      <c r="F38" s="1" t="s">
        <v>12</v>
      </c>
      <c r="G38" s="1">
        <v>170</v>
      </c>
      <c r="H38" s="1" t="s">
        <v>46</v>
      </c>
      <c r="I38" s="1">
        <v>33</v>
      </c>
      <c r="J38" s="8"/>
      <c r="K38" s="1"/>
    </row>
    <row r="39" spans="1:11">
      <c r="A39" s="1">
        <v>34</v>
      </c>
      <c r="B39" s="9">
        <v>115</v>
      </c>
      <c r="C39" s="1" t="s">
        <v>68</v>
      </c>
      <c r="D39" s="2">
        <v>33.590000000000003</v>
      </c>
      <c r="E39" s="1" t="s">
        <v>25</v>
      </c>
      <c r="F39" s="1" t="s">
        <v>12</v>
      </c>
      <c r="G39" s="1">
        <v>169</v>
      </c>
      <c r="H39" s="1" t="s">
        <v>35</v>
      </c>
      <c r="I39" s="1">
        <v>34</v>
      </c>
      <c r="J39" s="8"/>
      <c r="K39" s="1"/>
    </row>
    <row r="40" spans="1:11">
      <c r="A40" s="1">
        <v>35</v>
      </c>
      <c r="B40" s="9">
        <v>1035</v>
      </c>
      <c r="C40" s="1" t="s">
        <v>668</v>
      </c>
      <c r="D40" s="2">
        <v>34.020000000000003</v>
      </c>
      <c r="E40" s="1" t="s">
        <v>27</v>
      </c>
      <c r="F40" s="1" t="s">
        <v>42</v>
      </c>
      <c r="G40" s="1">
        <v>198</v>
      </c>
      <c r="H40" s="1" t="s">
        <v>43</v>
      </c>
      <c r="I40" s="1">
        <v>35</v>
      </c>
      <c r="J40" s="8"/>
      <c r="K40" s="1"/>
    </row>
    <row r="41" spans="1:11">
      <c r="A41" s="1">
        <v>36</v>
      </c>
      <c r="B41" s="9">
        <v>1020</v>
      </c>
      <c r="C41" s="1" t="s">
        <v>70</v>
      </c>
      <c r="D41" s="2">
        <v>34.07</v>
      </c>
      <c r="E41" s="1" t="s">
        <v>27</v>
      </c>
      <c r="F41" s="1" t="s">
        <v>12</v>
      </c>
      <c r="G41" s="1">
        <v>168</v>
      </c>
      <c r="H41" s="1" t="s">
        <v>71</v>
      </c>
      <c r="I41" s="1">
        <v>36</v>
      </c>
      <c r="J41" s="8"/>
      <c r="K41" s="1"/>
    </row>
    <row r="42" spans="1:11">
      <c r="A42" s="1">
        <v>37</v>
      </c>
      <c r="B42" s="9">
        <v>1024</v>
      </c>
      <c r="C42" s="1" t="s">
        <v>669</v>
      </c>
      <c r="D42" s="2">
        <v>34.090000000000003</v>
      </c>
      <c r="E42" s="1" t="s">
        <v>27</v>
      </c>
      <c r="F42" s="1" t="s">
        <v>12</v>
      </c>
      <c r="G42" s="1">
        <v>167</v>
      </c>
      <c r="H42" s="1" t="s">
        <v>73</v>
      </c>
      <c r="I42" s="1">
        <v>37</v>
      </c>
      <c r="J42" s="8"/>
      <c r="K42" s="1"/>
    </row>
    <row r="43" spans="1:11">
      <c r="A43" s="1">
        <v>38</v>
      </c>
      <c r="B43" s="9">
        <v>1034</v>
      </c>
      <c r="C43" s="1" t="s">
        <v>74</v>
      </c>
      <c r="D43" s="2">
        <v>34.1</v>
      </c>
      <c r="E43" s="1" t="s">
        <v>27</v>
      </c>
      <c r="F43" s="1" t="s">
        <v>20</v>
      </c>
      <c r="G43" s="1">
        <v>166</v>
      </c>
      <c r="H43" s="1" t="s">
        <v>75</v>
      </c>
      <c r="I43" s="1">
        <v>38</v>
      </c>
      <c r="J43" s="8"/>
      <c r="K43" s="1"/>
    </row>
    <row r="44" spans="1:11">
      <c r="A44" s="1">
        <v>39</v>
      </c>
      <c r="B44" s="9">
        <v>966</v>
      </c>
      <c r="C44" s="1" t="s">
        <v>76</v>
      </c>
      <c r="D44" s="2">
        <v>34.200000000000003</v>
      </c>
      <c r="E44" s="1" t="s">
        <v>19</v>
      </c>
      <c r="F44" s="1" t="s">
        <v>42</v>
      </c>
      <c r="G44" s="1">
        <v>197</v>
      </c>
      <c r="H44" s="1" t="s">
        <v>54</v>
      </c>
      <c r="I44" s="1">
        <v>39</v>
      </c>
      <c r="J44" s="8"/>
      <c r="K44" s="1"/>
    </row>
    <row r="45" spans="1:11">
      <c r="A45" s="1">
        <v>40</v>
      </c>
      <c r="B45" s="9">
        <v>1048</v>
      </c>
      <c r="C45" s="1" t="s">
        <v>77</v>
      </c>
      <c r="D45" s="2">
        <v>34.25</v>
      </c>
      <c r="E45" s="1" t="s">
        <v>15</v>
      </c>
      <c r="F45" s="1" t="s">
        <v>53</v>
      </c>
      <c r="G45" s="1">
        <v>196</v>
      </c>
      <c r="H45" s="1" t="s">
        <v>78</v>
      </c>
      <c r="I45" s="1">
        <v>40</v>
      </c>
      <c r="J45" s="8"/>
      <c r="K45" s="1"/>
    </row>
    <row r="46" spans="1:11">
      <c r="A46" s="1">
        <v>41</v>
      </c>
      <c r="B46" s="9">
        <v>1064</v>
      </c>
      <c r="C46" s="1" t="s">
        <v>79</v>
      </c>
      <c r="D46" s="2">
        <v>34.299999999999997</v>
      </c>
      <c r="E46" s="1" t="s">
        <v>60</v>
      </c>
      <c r="F46" s="1" t="s">
        <v>12</v>
      </c>
      <c r="G46" s="1">
        <v>165</v>
      </c>
      <c r="H46" s="1" t="s">
        <v>13</v>
      </c>
      <c r="I46" s="1">
        <v>41</v>
      </c>
      <c r="J46" s="8"/>
      <c r="K46" s="1"/>
    </row>
    <row r="47" spans="1:11">
      <c r="A47" s="1">
        <v>42</v>
      </c>
      <c r="B47" s="9">
        <v>28</v>
      </c>
      <c r="C47" s="1" t="s">
        <v>80</v>
      </c>
      <c r="D47" s="2">
        <v>34.31</v>
      </c>
      <c r="E47" s="1" t="s">
        <v>27</v>
      </c>
      <c r="F47" s="1" t="s">
        <v>81</v>
      </c>
      <c r="G47" s="1">
        <v>195</v>
      </c>
      <c r="H47" s="1" t="s">
        <v>82</v>
      </c>
      <c r="I47" s="1">
        <v>42</v>
      </c>
      <c r="J47" s="8"/>
      <c r="K47" s="1"/>
    </row>
    <row r="48" spans="1:11">
      <c r="A48" s="1">
        <v>43</v>
      </c>
      <c r="B48" s="9">
        <v>992</v>
      </c>
      <c r="C48" s="1" t="s">
        <v>670</v>
      </c>
      <c r="D48" s="2">
        <v>34.43</v>
      </c>
      <c r="E48" s="1" t="s">
        <v>19</v>
      </c>
      <c r="F48" s="1" t="s">
        <v>20</v>
      </c>
      <c r="G48" s="1">
        <v>164</v>
      </c>
      <c r="H48" s="1" t="s">
        <v>13</v>
      </c>
      <c r="I48" s="1">
        <v>43</v>
      </c>
      <c r="J48" s="8"/>
      <c r="K48" s="1"/>
    </row>
    <row r="49" spans="1:11">
      <c r="A49" s="1">
        <v>44</v>
      </c>
      <c r="B49" s="9">
        <v>31</v>
      </c>
      <c r="C49" s="1" t="s">
        <v>84</v>
      </c>
      <c r="D49" s="2">
        <v>34.450000000000003</v>
      </c>
      <c r="E49" s="1" t="s">
        <v>85</v>
      </c>
      <c r="F49" s="1" t="s">
        <v>12</v>
      </c>
      <c r="G49" s="1">
        <v>163</v>
      </c>
      <c r="H49" s="1" t="s">
        <v>13</v>
      </c>
      <c r="I49" s="1">
        <v>44</v>
      </c>
      <c r="J49" s="8"/>
      <c r="K49" s="1"/>
    </row>
    <row r="50" spans="1:11">
      <c r="A50" s="1">
        <v>45</v>
      </c>
      <c r="B50" s="9">
        <v>1103</v>
      </c>
      <c r="C50" s="1" t="s">
        <v>86</v>
      </c>
      <c r="D50" s="2">
        <v>34.47</v>
      </c>
      <c r="E50" s="1" t="s">
        <v>87</v>
      </c>
      <c r="F50" s="1" t="s">
        <v>12</v>
      </c>
      <c r="G50" s="1">
        <v>162</v>
      </c>
      <c r="H50" s="1" t="s">
        <v>13</v>
      </c>
      <c r="I50" s="1">
        <v>45</v>
      </c>
      <c r="J50" s="8"/>
      <c r="K50" s="1"/>
    </row>
    <row r="51" spans="1:11">
      <c r="A51" s="1">
        <v>46</v>
      </c>
      <c r="B51" s="9">
        <v>111</v>
      </c>
      <c r="C51" s="1" t="s">
        <v>88</v>
      </c>
      <c r="D51" s="2">
        <v>34.520000000000003</v>
      </c>
      <c r="E51" s="1" t="s">
        <v>19</v>
      </c>
      <c r="F51" s="1" t="s">
        <v>81</v>
      </c>
      <c r="G51" s="1">
        <v>194</v>
      </c>
      <c r="H51" s="1" t="s">
        <v>82</v>
      </c>
      <c r="I51" s="1">
        <v>46</v>
      </c>
      <c r="J51" s="8"/>
      <c r="K51" s="1"/>
    </row>
    <row r="52" spans="1:11">
      <c r="A52" s="1">
        <v>47</v>
      </c>
      <c r="B52" s="9">
        <v>1000</v>
      </c>
      <c r="C52" s="1" t="s">
        <v>89</v>
      </c>
      <c r="D52" s="2">
        <v>34.53</v>
      </c>
      <c r="E52" s="1" t="s">
        <v>62</v>
      </c>
      <c r="F52" s="1" t="s">
        <v>20</v>
      </c>
      <c r="G52" s="1">
        <v>161</v>
      </c>
      <c r="H52" s="1" t="s">
        <v>37</v>
      </c>
      <c r="I52" s="1">
        <v>47</v>
      </c>
      <c r="J52" s="8"/>
      <c r="K52" s="1"/>
    </row>
    <row r="53" spans="1:11">
      <c r="A53" s="1">
        <v>48</v>
      </c>
      <c r="B53" s="9">
        <v>1023</v>
      </c>
      <c r="C53" s="1" t="s">
        <v>90</v>
      </c>
      <c r="D53" s="2">
        <v>35.06</v>
      </c>
      <c r="E53" s="1" t="s">
        <v>25</v>
      </c>
      <c r="F53" s="1" t="s">
        <v>20</v>
      </c>
      <c r="G53" s="1">
        <v>160</v>
      </c>
      <c r="H53" s="1" t="s">
        <v>37</v>
      </c>
      <c r="I53" s="1">
        <v>48</v>
      </c>
      <c r="J53" s="8"/>
      <c r="K53" s="1"/>
    </row>
    <row r="54" spans="1:11">
      <c r="A54" s="1">
        <v>49</v>
      </c>
      <c r="B54" s="9">
        <v>105</v>
      </c>
      <c r="C54" s="1" t="s">
        <v>91</v>
      </c>
      <c r="D54" s="2">
        <v>35.08</v>
      </c>
      <c r="E54" s="1" t="s">
        <v>19</v>
      </c>
      <c r="F54" s="1" t="s">
        <v>12</v>
      </c>
      <c r="G54" s="1">
        <v>159</v>
      </c>
      <c r="H54" s="1" t="s">
        <v>17</v>
      </c>
      <c r="I54" s="1">
        <v>49</v>
      </c>
      <c r="J54" s="8"/>
      <c r="K54" s="1"/>
    </row>
    <row r="55" spans="1:11">
      <c r="A55" s="1">
        <v>50</v>
      </c>
      <c r="B55" s="9">
        <v>960</v>
      </c>
      <c r="C55" s="1" t="s">
        <v>92</v>
      </c>
      <c r="D55" s="2">
        <v>35.119999999999997</v>
      </c>
      <c r="E55" s="1" t="s">
        <v>25</v>
      </c>
      <c r="F55" s="1" t="s">
        <v>12</v>
      </c>
      <c r="G55" s="1">
        <v>158</v>
      </c>
      <c r="H55" s="1" t="s">
        <v>46</v>
      </c>
      <c r="I55" s="1">
        <v>50</v>
      </c>
      <c r="J55" s="8"/>
      <c r="K55" s="1"/>
    </row>
    <row r="56" spans="1:11">
      <c r="A56" s="1">
        <v>51</v>
      </c>
      <c r="B56" s="9">
        <v>1022</v>
      </c>
      <c r="C56" s="1" t="s">
        <v>93</v>
      </c>
      <c r="D56" s="2">
        <v>35.14</v>
      </c>
      <c r="E56" s="1" t="s">
        <v>27</v>
      </c>
      <c r="F56" s="1" t="s">
        <v>20</v>
      </c>
      <c r="G56" s="1">
        <v>157</v>
      </c>
      <c r="H56" s="1" t="s">
        <v>94</v>
      </c>
      <c r="I56" s="1">
        <v>51</v>
      </c>
      <c r="J56" s="8"/>
      <c r="K56" s="1"/>
    </row>
    <row r="57" spans="1:11">
      <c r="A57" s="1">
        <v>52</v>
      </c>
      <c r="B57" s="9">
        <v>16</v>
      </c>
      <c r="C57" s="1" t="s">
        <v>95</v>
      </c>
      <c r="D57" s="2">
        <v>35.14</v>
      </c>
      <c r="E57" s="1" t="s">
        <v>27</v>
      </c>
      <c r="F57" s="1" t="s">
        <v>12</v>
      </c>
      <c r="G57" s="1">
        <v>156</v>
      </c>
      <c r="I57" s="1" t="s">
        <v>96</v>
      </c>
      <c r="J57" s="8"/>
      <c r="K57" s="1"/>
    </row>
    <row r="58" spans="1:11">
      <c r="A58" s="1">
        <v>53</v>
      </c>
      <c r="B58" s="9">
        <v>975</v>
      </c>
      <c r="C58" s="1" t="s">
        <v>97</v>
      </c>
      <c r="D58" s="2">
        <v>35.15</v>
      </c>
      <c r="E58" s="1" t="s">
        <v>11</v>
      </c>
      <c r="F58" s="1" t="s">
        <v>32</v>
      </c>
      <c r="G58" s="1">
        <v>155</v>
      </c>
      <c r="H58" s="1" t="s">
        <v>33</v>
      </c>
      <c r="I58" s="1">
        <v>52</v>
      </c>
      <c r="J58" s="8"/>
      <c r="K58" s="1"/>
    </row>
    <row r="59" spans="1:11">
      <c r="A59" s="1">
        <v>54</v>
      </c>
      <c r="B59" s="9">
        <v>962</v>
      </c>
      <c r="C59" s="1" t="s">
        <v>98</v>
      </c>
      <c r="D59" s="2">
        <v>35.19</v>
      </c>
      <c r="E59" s="1" t="s">
        <v>19</v>
      </c>
      <c r="F59" s="1" t="s">
        <v>81</v>
      </c>
      <c r="G59" s="1">
        <v>193</v>
      </c>
      <c r="H59" s="1" t="s">
        <v>78</v>
      </c>
      <c r="I59" s="1">
        <v>53</v>
      </c>
      <c r="J59" s="8"/>
      <c r="K59" s="1"/>
    </row>
    <row r="60" spans="1:11">
      <c r="A60" s="1">
        <v>55</v>
      </c>
      <c r="B60" s="9">
        <v>958</v>
      </c>
      <c r="C60" s="1" t="s">
        <v>99</v>
      </c>
      <c r="D60" s="2">
        <v>35.21</v>
      </c>
      <c r="E60" s="1" t="s">
        <v>27</v>
      </c>
      <c r="F60" s="1" t="s">
        <v>53</v>
      </c>
      <c r="G60" s="1">
        <v>192</v>
      </c>
      <c r="H60" s="1" t="s">
        <v>54</v>
      </c>
      <c r="I60" s="1">
        <v>54</v>
      </c>
      <c r="J60" s="8"/>
      <c r="K60" s="1"/>
    </row>
    <row r="61" spans="1:11">
      <c r="A61" s="1">
        <v>56</v>
      </c>
      <c r="B61" s="9">
        <v>9</v>
      </c>
      <c r="C61" s="1" t="s">
        <v>100</v>
      </c>
      <c r="D61" s="2">
        <v>35.24</v>
      </c>
      <c r="E61" s="1" t="s">
        <v>27</v>
      </c>
      <c r="F61" s="1" t="s">
        <v>101</v>
      </c>
      <c r="G61" s="1">
        <v>154</v>
      </c>
      <c r="H61" s="1" t="s">
        <v>102</v>
      </c>
      <c r="I61" s="1">
        <v>55</v>
      </c>
      <c r="J61" s="8"/>
      <c r="K61" s="1"/>
    </row>
    <row r="62" spans="1:11">
      <c r="A62" s="1">
        <v>57</v>
      </c>
      <c r="B62" s="9">
        <v>43</v>
      </c>
      <c r="C62" s="1" t="s">
        <v>103</v>
      </c>
      <c r="D62" s="2">
        <v>35.25</v>
      </c>
      <c r="E62" s="1" t="s">
        <v>60</v>
      </c>
      <c r="F62" s="1" t="s">
        <v>12</v>
      </c>
      <c r="G62" s="1">
        <v>153</v>
      </c>
      <c r="H62" s="1" t="s">
        <v>17</v>
      </c>
      <c r="I62" s="1">
        <v>56</v>
      </c>
      <c r="J62" s="8"/>
      <c r="K62" s="1"/>
    </row>
    <row r="63" spans="1:11">
      <c r="A63" s="1">
        <v>58</v>
      </c>
      <c r="B63" s="9">
        <v>1061</v>
      </c>
      <c r="C63" s="1" t="s">
        <v>104</v>
      </c>
      <c r="D63" s="2">
        <v>35.409999999999997</v>
      </c>
      <c r="E63" s="1" t="s">
        <v>96</v>
      </c>
      <c r="F63" s="1" t="s">
        <v>20</v>
      </c>
      <c r="G63" s="1" t="s">
        <v>96</v>
      </c>
      <c r="H63" s="1" t="s">
        <v>96</v>
      </c>
      <c r="I63" s="1" t="s">
        <v>96</v>
      </c>
      <c r="J63" s="8"/>
      <c r="K63" s="1"/>
    </row>
    <row r="64" spans="1:11">
      <c r="A64" s="1">
        <v>59</v>
      </c>
      <c r="B64" s="9">
        <v>19</v>
      </c>
      <c r="C64" s="1" t="s">
        <v>105</v>
      </c>
      <c r="D64" s="2">
        <v>35.43</v>
      </c>
      <c r="E64" s="1" t="s">
        <v>27</v>
      </c>
      <c r="F64" s="1" t="s">
        <v>32</v>
      </c>
      <c r="G64" s="1">
        <v>152</v>
      </c>
      <c r="I64" s="1" t="s">
        <v>96</v>
      </c>
      <c r="J64" s="8"/>
      <c r="K64" s="1"/>
    </row>
    <row r="65" spans="1:11">
      <c r="A65" s="1">
        <v>60</v>
      </c>
      <c r="B65" s="9">
        <v>1096</v>
      </c>
      <c r="C65" s="1" t="s">
        <v>106</v>
      </c>
      <c r="D65" s="2">
        <v>35.46</v>
      </c>
      <c r="E65" s="1" t="s">
        <v>19</v>
      </c>
      <c r="F65" s="1" t="s">
        <v>12</v>
      </c>
      <c r="G65" s="1">
        <v>151</v>
      </c>
      <c r="H65" s="1" t="s">
        <v>35</v>
      </c>
      <c r="I65" s="1">
        <v>57</v>
      </c>
      <c r="J65" s="8"/>
      <c r="K65" s="1"/>
    </row>
    <row r="66" spans="1:11">
      <c r="A66" s="1">
        <v>61</v>
      </c>
      <c r="B66" s="9">
        <v>1038</v>
      </c>
      <c r="C66" s="1" t="s">
        <v>107</v>
      </c>
      <c r="D66" s="2">
        <v>35.520000000000003</v>
      </c>
      <c r="E66" s="1" t="s">
        <v>19</v>
      </c>
      <c r="F66" s="1" t="s">
        <v>32</v>
      </c>
      <c r="G66" s="1">
        <v>150</v>
      </c>
      <c r="H66" s="1" t="s">
        <v>46</v>
      </c>
      <c r="I66" s="1">
        <v>58</v>
      </c>
      <c r="J66" s="8"/>
      <c r="K66" s="1"/>
    </row>
    <row r="67" spans="1:11">
      <c r="A67" s="1">
        <v>62</v>
      </c>
      <c r="B67" s="9">
        <v>54</v>
      </c>
      <c r="C67" s="1" t="s">
        <v>108</v>
      </c>
      <c r="D67" s="2">
        <v>35.58</v>
      </c>
      <c r="E67" s="1" t="s">
        <v>23</v>
      </c>
      <c r="F67" s="1" t="s">
        <v>20</v>
      </c>
      <c r="G67" s="1">
        <v>149</v>
      </c>
      <c r="H67" s="1" t="s">
        <v>21</v>
      </c>
      <c r="I67" s="1">
        <v>59</v>
      </c>
      <c r="J67" s="8"/>
      <c r="K67" s="1"/>
    </row>
    <row r="68" spans="1:11">
      <c r="A68" s="1">
        <v>63</v>
      </c>
      <c r="B68" s="9">
        <v>82</v>
      </c>
      <c r="C68" s="1" t="s">
        <v>109</v>
      </c>
      <c r="D68" s="2">
        <v>36</v>
      </c>
      <c r="E68" s="1" t="s">
        <v>62</v>
      </c>
      <c r="F68" s="1" t="s">
        <v>20</v>
      </c>
      <c r="G68" s="1">
        <v>148</v>
      </c>
      <c r="H68" s="1" t="s">
        <v>56</v>
      </c>
      <c r="I68" s="1">
        <v>60</v>
      </c>
      <c r="J68" s="8"/>
      <c r="K68" s="1"/>
    </row>
    <row r="69" spans="1:11">
      <c r="A69" s="1">
        <v>64</v>
      </c>
      <c r="B69" s="9">
        <v>117</v>
      </c>
      <c r="C69" s="1" t="s">
        <v>110</v>
      </c>
      <c r="D69" s="2">
        <v>36.07</v>
      </c>
      <c r="E69" s="1" t="s">
        <v>25</v>
      </c>
      <c r="F69" s="1" t="s">
        <v>101</v>
      </c>
      <c r="G69" s="1">
        <v>147</v>
      </c>
      <c r="H69" s="1" t="s">
        <v>102</v>
      </c>
      <c r="I69" s="1">
        <v>61</v>
      </c>
      <c r="J69" s="8"/>
      <c r="K69" s="1"/>
    </row>
    <row r="70" spans="1:11">
      <c r="A70" s="1">
        <v>65</v>
      </c>
      <c r="B70" s="9">
        <v>135</v>
      </c>
      <c r="C70" s="1" t="s">
        <v>111</v>
      </c>
      <c r="D70" s="2">
        <v>36.1</v>
      </c>
      <c r="E70" s="1" t="s">
        <v>11</v>
      </c>
      <c r="F70" s="1" t="s">
        <v>101</v>
      </c>
      <c r="G70" s="1">
        <v>146</v>
      </c>
      <c r="H70" s="1" t="s">
        <v>102</v>
      </c>
      <c r="I70" s="1">
        <v>62</v>
      </c>
      <c r="J70" s="8"/>
      <c r="K70" s="1"/>
    </row>
    <row r="71" spans="1:11">
      <c r="A71" s="1">
        <v>66</v>
      </c>
      <c r="B71" s="9">
        <v>51</v>
      </c>
      <c r="C71" s="1" t="s">
        <v>112</v>
      </c>
      <c r="D71" s="2">
        <v>36.22</v>
      </c>
      <c r="E71" s="1" t="s">
        <v>23</v>
      </c>
      <c r="F71" s="1" t="s">
        <v>20</v>
      </c>
      <c r="G71" s="1">
        <v>145</v>
      </c>
      <c r="H71" s="1" t="s">
        <v>37</v>
      </c>
      <c r="I71" s="1">
        <v>63</v>
      </c>
      <c r="J71" s="8"/>
      <c r="K71" s="1"/>
    </row>
    <row r="72" spans="1:11">
      <c r="A72" s="1">
        <v>67</v>
      </c>
      <c r="B72" s="9">
        <v>994</v>
      </c>
      <c r="C72" s="1" t="s">
        <v>671</v>
      </c>
      <c r="D72" s="2">
        <v>36.22</v>
      </c>
      <c r="E72" s="1" t="s">
        <v>27</v>
      </c>
      <c r="F72" s="1" t="s">
        <v>20</v>
      </c>
      <c r="G72" s="1">
        <v>144</v>
      </c>
      <c r="I72" s="1" t="s">
        <v>96</v>
      </c>
      <c r="J72" s="8"/>
      <c r="K72" s="1"/>
    </row>
    <row r="73" spans="1:11">
      <c r="A73" s="1">
        <v>68</v>
      </c>
      <c r="B73" s="9">
        <v>131</v>
      </c>
      <c r="C73" s="1" t="s">
        <v>114</v>
      </c>
      <c r="D73" s="2">
        <v>36.25</v>
      </c>
      <c r="E73" s="1" t="s">
        <v>11</v>
      </c>
      <c r="F73" s="1" t="s">
        <v>20</v>
      </c>
      <c r="G73" s="1">
        <v>143</v>
      </c>
      <c r="H73" s="1" t="s">
        <v>21</v>
      </c>
      <c r="I73" s="1">
        <v>64</v>
      </c>
      <c r="J73" s="8"/>
      <c r="K73" s="1"/>
    </row>
    <row r="74" spans="1:11">
      <c r="A74" s="1">
        <v>69</v>
      </c>
      <c r="B74" s="9">
        <v>1010</v>
      </c>
      <c r="C74" s="1" t="s">
        <v>115</v>
      </c>
      <c r="D74" s="2">
        <v>36.299999999999997</v>
      </c>
      <c r="E74" s="1" t="s">
        <v>19</v>
      </c>
      <c r="F74" s="1" t="s">
        <v>20</v>
      </c>
      <c r="G74" s="1">
        <v>142</v>
      </c>
      <c r="H74" s="1" t="s">
        <v>48</v>
      </c>
      <c r="I74" s="1">
        <v>65</v>
      </c>
      <c r="J74" s="8"/>
      <c r="K74" s="1"/>
    </row>
    <row r="75" spans="1:11">
      <c r="A75" s="1">
        <v>70</v>
      </c>
      <c r="B75" s="9">
        <v>1015</v>
      </c>
      <c r="C75" s="1" t="s">
        <v>116</v>
      </c>
      <c r="D75" s="2">
        <v>36.31</v>
      </c>
      <c r="E75" s="1" t="s">
        <v>96</v>
      </c>
      <c r="F75" s="1" t="s">
        <v>20</v>
      </c>
      <c r="G75" s="1" t="s">
        <v>96</v>
      </c>
      <c r="H75" s="1" t="s">
        <v>96</v>
      </c>
      <c r="I75" s="1" t="s">
        <v>96</v>
      </c>
      <c r="J75" s="8"/>
      <c r="K75" s="1"/>
    </row>
    <row r="76" spans="1:11">
      <c r="A76" s="1">
        <v>71</v>
      </c>
      <c r="B76" s="9">
        <v>997</v>
      </c>
      <c r="C76" s="1" t="s">
        <v>117</v>
      </c>
      <c r="D76" s="2">
        <v>36.340000000000003</v>
      </c>
      <c r="E76" s="1" t="s">
        <v>27</v>
      </c>
      <c r="F76" s="1" t="s">
        <v>12</v>
      </c>
      <c r="G76" s="1">
        <v>141</v>
      </c>
      <c r="I76" s="1" t="s">
        <v>96</v>
      </c>
      <c r="J76" s="8"/>
      <c r="K76" s="1"/>
    </row>
    <row r="77" spans="1:11">
      <c r="A77" s="1">
        <v>72</v>
      </c>
      <c r="B77" s="9">
        <v>1011</v>
      </c>
      <c r="C77" s="1" t="s">
        <v>118</v>
      </c>
      <c r="D77" s="2">
        <v>36.35</v>
      </c>
      <c r="E77" s="1" t="s">
        <v>19</v>
      </c>
      <c r="F77" s="1" t="s">
        <v>42</v>
      </c>
      <c r="G77" s="1">
        <v>191</v>
      </c>
      <c r="H77" s="1" t="s">
        <v>119</v>
      </c>
      <c r="I77" s="1">
        <v>66</v>
      </c>
      <c r="J77" s="8"/>
      <c r="K77" s="1"/>
    </row>
    <row r="78" spans="1:11">
      <c r="A78" s="1">
        <v>73</v>
      </c>
      <c r="B78" s="9">
        <v>1084</v>
      </c>
      <c r="C78" s="1" t="s">
        <v>120</v>
      </c>
      <c r="D78" s="2">
        <v>36.35</v>
      </c>
      <c r="E78" s="1" t="s">
        <v>96</v>
      </c>
      <c r="F78" s="1" t="s">
        <v>32</v>
      </c>
      <c r="G78" s="1" t="s">
        <v>96</v>
      </c>
      <c r="H78" s="1" t="s">
        <v>96</v>
      </c>
      <c r="I78" s="1" t="s">
        <v>96</v>
      </c>
      <c r="J78" s="8"/>
      <c r="K78" s="1"/>
    </row>
    <row r="79" spans="1:11">
      <c r="A79" s="1">
        <v>74</v>
      </c>
      <c r="B79" s="9">
        <v>93</v>
      </c>
      <c r="C79" s="1" t="s">
        <v>121</v>
      </c>
      <c r="D79" s="2">
        <v>36.369999999999997</v>
      </c>
      <c r="E79" s="1" t="s">
        <v>62</v>
      </c>
      <c r="F79" s="1" t="s">
        <v>81</v>
      </c>
      <c r="G79" s="1">
        <v>190</v>
      </c>
      <c r="H79" s="1" t="s">
        <v>82</v>
      </c>
      <c r="I79" s="1">
        <v>67</v>
      </c>
      <c r="J79" s="8"/>
      <c r="K79" s="1"/>
    </row>
    <row r="80" spans="1:11">
      <c r="A80" s="1">
        <v>75</v>
      </c>
      <c r="B80" s="9">
        <v>1085</v>
      </c>
      <c r="C80" s="1" t="s">
        <v>122</v>
      </c>
      <c r="D80" s="2">
        <v>36.43</v>
      </c>
      <c r="E80" s="1" t="s">
        <v>15</v>
      </c>
      <c r="F80" s="1" t="s">
        <v>20</v>
      </c>
      <c r="G80" s="1">
        <v>140</v>
      </c>
      <c r="H80" s="1" t="s">
        <v>37</v>
      </c>
      <c r="I80" s="1">
        <v>68</v>
      </c>
      <c r="J80" s="8"/>
      <c r="K80" s="1"/>
    </row>
    <row r="81" spans="1:11">
      <c r="A81" s="1">
        <v>76</v>
      </c>
      <c r="B81" s="9">
        <v>42</v>
      </c>
      <c r="C81" s="1" t="s">
        <v>123</v>
      </c>
      <c r="D81" s="2">
        <v>37.15</v>
      </c>
      <c r="E81" s="1" t="s">
        <v>60</v>
      </c>
      <c r="F81" s="1" t="s">
        <v>20</v>
      </c>
      <c r="G81" s="1">
        <v>139</v>
      </c>
      <c r="H81" s="1" t="s">
        <v>37</v>
      </c>
      <c r="I81" s="1">
        <v>69</v>
      </c>
      <c r="J81" s="8"/>
      <c r="K81" s="1"/>
    </row>
    <row r="82" spans="1:11">
      <c r="A82" s="1">
        <v>77</v>
      </c>
      <c r="B82" s="9">
        <v>1079</v>
      </c>
      <c r="C82" s="1" t="s">
        <v>124</v>
      </c>
      <c r="D82" s="2">
        <v>37.19</v>
      </c>
      <c r="E82" s="1" t="s">
        <v>19</v>
      </c>
      <c r="F82" s="1" t="s">
        <v>101</v>
      </c>
      <c r="G82" s="1">
        <v>138</v>
      </c>
      <c r="H82" s="1" t="s">
        <v>102</v>
      </c>
      <c r="I82" s="1">
        <v>70</v>
      </c>
      <c r="J82" s="8"/>
      <c r="K82" s="1"/>
    </row>
    <row r="83" spans="1:11">
      <c r="A83" s="1">
        <v>78</v>
      </c>
      <c r="B83" s="9">
        <v>123</v>
      </c>
      <c r="C83" s="1" t="s">
        <v>125</v>
      </c>
      <c r="D83" s="2">
        <v>37.21</v>
      </c>
      <c r="E83" s="1" t="s">
        <v>25</v>
      </c>
      <c r="F83" s="1" t="s">
        <v>12</v>
      </c>
      <c r="G83" s="1">
        <v>137</v>
      </c>
      <c r="H83" s="1" t="s">
        <v>48</v>
      </c>
      <c r="I83" s="1">
        <v>71</v>
      </c>
      <c r="J83" s="8"/>
      <c r="K83" s="1"/>
    </row>
    <row r="84" spans="1:11">
      <c r="A84" s="1">
        <v>79</v>
      </c>
      <c r="B84" s="9">
        <v>1102</v>
      </c>
      <c r="C84" s="1" t="s">
        <v>126</v>
      </c>
      <c r="D84" s="2">
        <v>37.299999999999997</v>
      </c>
      <c r="E84" s="1" t="s">
        <v>19</v>
      </c>
      <c r="F84" s="1" t="s">
        <v>12</v>
      </c>
      <c r="G84" s="1">
        <v>136</v>
      </c>
      <c r="H84" s="1" t="s">
        <v>71</v>
      </c>
      <c r="I84" s="1">
        <v>72</v>
      </c>
      <c r="J84" s="8"/>
      <c r="K84" s="1"/>
    </row>
    <row r="85" spans="1:11">
      <c r="A85" s="1">
        <v>80</v>
      </c>
      <c r="B85" s="9">
        <v>968</v>
      </c>
      <c r="C85" s="1" t="s">
        <v>127</v>
      </c>
      <c r="D85" s="2">
        <v>37.31</v>
      </c>
      <c r="E85" s="1" t="s">
        <v>23</v>
      </c>
      <c r="F85" s="1" t="s">
        <v>32</v>
      </c>
      <c r="G85" s="1">
        <v>135</v>
      </c>
      <c r="H85" s="1" t="s">
        <v>33</v>
      </c>
      <c r="I85" s="1">
        <v>73</v>
      </c>
      <c r="J85" s="8"/>
      <c r="K85" s="1"/>
    </row>
    <row r="86" spans="1:11">
      <c r="A86" s="1">
        <v>81</v>
      </c>
      <c r="B86" s="9">
        <v>90</v>
      </c>
      <c r="C86" s="1" t="s">
        <v>128</v>
      </c>
      <c r="D86" s="2">
        <v>37.33</v>
      </c>
      <c r="E86" s="1" t="s">
        <v>62</v>
      </c>
      <c r="F86" s="1" t="s">
        <v>20</v>
      </c>
      <c r="G86" s="1">
        <v>134</v>
      </c>
      <c r="H86" s="1" t="s">
        <v>13</v>
      </c>
      <c r="I86" s="1">
        <v>74</v>
      </c>
      <c r="J86" s="8"/>
      <c r="K86" s="1"/>
    </row>
    <row r="87" spans="1:11">
      <c r="A87" s="1">
        <v>82</v>
      </c>
      <c r="B87" s="9">
        <v>1097</v>
      </c>
      <c r="C87" s="1" t="s">
        <v>129</v>
      </c>
      <c r="D87" s="2">
        <v>37.380000000000003</v>
      </c>
      <c r="E87" s="1" t="s">
        <v>25</v>
      </c>
      <c r="F87" s="1" t="s">
        <v>32</v>
      </c>
      <c r="G87" s="1">
        <v>133</v>
      </c>
      <c r="H87" s="1" t="s">
        <v>33</v>
      </c>
      <c r="I87" s="1">
        <v>75</v>
      </c>
      <c r="J87" s="8"/>
      <c r="K87" s="1"/>
    </row>
    <row r="88" spans="1:11">
      <c r="A88" s="1">
        <v>83</v>
      </c>
      <c r="B88" s="9">
        <v>83</v>
      </c>
      <c r="C88" s="1" t="s">
        <v>130</v>
      </c>
      <c r="D88" s="2">
        <v>37.39</v>
      </c>
      <c r="E88" s="1" t="s">
        <v>62</v>
      </c>
      <c r="F88" s="1" t="s">
        <v>32</v>
      </c>
      <c r="G88" s="1">
        <v>132</v>
      </c>
      <c r="H88" s="1" t="s">
        <v>17</v>
      </c>
      <c r="I88" s="1">
        <v>76</v>
      </c>
      <c r="J88" s="8"/>
      <c r="K88" s="1"/>
    </row>
    <row r="89" spans="1:11">
      <c r="A89" s="1">
        <v>84</v>
      </c>
      <c r="B89" s="9">
        <v>986</v>
      </c>
      <c r="C89" s="1" t="s">
        <v>131</v>
      </c>
      <c r="D89" s="2">
        <v>37.4</v>
      </c>
      <c r="E89" s="1" t="s">
        <v>27</v>
      </c>
      <c r="F89" s="1" t="s">
        <v>53</v>
      </c>
      <c r="G89" s="1">
        <v>189</v>
      </c>
      <c r="H89" s="1" t="s">
        <v>78</v>
      </c>
      <c r="I89" s="1">
        <v>77</v>
      </c>
      <c r="J89" s="8"/>
      <c r="K89" s="1"/>
    </row>
    <row r="90" spans="1:11">
      <c r="A90" s="1">
        <v>85</v>
      </c>
      <c r="B90" s="9">
        <v>174</v>
      </c>
      <c r="C90" s="1" t="s">
        <v>132</v>
      </c>
      <c r="D90" s="2">
        <v>37.54</v>
      </c>
      <c r="E90" s="1" t="s">
        <v>25</v>
      </c>
      <c r="F90" s="1" t="s">
        <v>32</v>
      </c>
      <c r="G90" s="1">
        <v>131</v>
      </c>
      <c r="H90" s="1" t="s">
        <v>56</v>
      </c>
      <c r="I90" s="1">
        <v>78</v>
      </c>
      <c r="J90" s="8"/>
      <c r="K90" s="1"/>
    </row>
    <row r="91" spans="1:11">
      <c r="A91" s="1">
        <v>86</v>
      </c>
      <c r="B91" s="9">
        <v>70</v>
      </c>
      <c r="C91" s="1" t="s">
        <v>133</v>
      </c>
      <c r="D91" s="2">
        <v>37.590000000000003</v>
      </c>
      <c r="E91" s="1" t="s">
        <v>23</v>
      </c>
      <c r="F91" s="1" t="s">
        <v>32</v>
      </c>
      <c r="G91" s="1">
        <v>130</v>
      </c>
      <c r="H91" s="1" t="s">
        <v>56</v>
      </c>
      <c r="I91" s="1">
        <v>79</v>
      </c>
      <c r="J91" s="8"/>
      <c r="K91" s="1"/>
    </row>
    <row r="92" spans="1:11">
      <c r="A92" s="1">
        <v>87</v>
      </c>
      <c r="B92" s="9">
        <v>119</v>
      </c>
      <c r="C92" s="1" t="s">
        <v>134</v>
      </c>
      <c r="D92" s="2">
        <v>38.03</v>
      </c>
      <c r="E92" s="1" t="s">
        <v>25</v>
      </c>
      <c r="F92" s="1" t="s">
        <v>20</v>
      </c>
      <c r="G92" s="1">
        <v>129</v>
      </c>
      <c r="H92" s="1" t="s">
        <v>71</v>
      </c>
      <c r="I92" s="1">
        <v>80</v>
      </c>
      <c r="J92" s="8"/>
      <c r="K92" s="1"/>
    </row>
    <row r="93" spans="1:11">
      <c r="A93" s="1">
        <v>88</v>
      </c>
      <c r="B93" s="9">
        <v>4</v>
      </c>
      <c r="C93" s="1" t="s">
        <v>135</v>
      </c>
      <c r="D93" s="2">
        <v>38.15</v>
      </c>
      <c r="E93" s="1" t="s">
        <v>27</v>
      </c>
      <c r="F93" s="1" t="s">
        <v>12</v>
      </c>
      <c r="G93" s="1">
        <v>128</v>
      </c>
      <c r="I93" s="1" t="s">
        <v>96</v>
      </c>
      <c r="J93" s="8"/>
      <c r="K93" s="1"/>
    </row>
    <row r="94" spans="1:11">
      <c r="A94" s="1">
        <v>89</v>
      </c>
      <c r="B94" s="9">
        <v>1083</v>
      </c>
      <c r="C94" s="1" t="s">
        <v>136</v>
      </c>
      <c r="D94" s="2">
        <v>38.31</v>
      </c>
      <c r="E94" s="1" t="s">
        <v>23</v>
      </c>
      <c r="F94" s="1" t="s">
        <v>53</v>
      </c>
      <c r="G94" s="1">
        <v>188</v>
      </c>
      <c r="H94" s="1" t="s">
        <v>54</v>
      </c>
      <c r="I94" s="1">
        <v>81</v>
      </c>
      <c r="J94" s="8"/>
      <c r="K94" s="1"/>
    </row>
    <row r="95" spans="1:11">
      <c r="A95" s="1">
        <v>90</v>
      </c>
      <c r="B95" s="9">
        <v>1045</v>
      </c>
      <c r="C95" s="1" t="s">
        <v>137</v>
      </c>
      <c r="D95" s="2">
        <v>38.340000000000003</v>
      </c>
      <c r="E95" s="1" t="s">
        <v>15</v>
      </c>
      <c r="F95" s="1" t="s">
        <v>32</v>
      </c>
      <c r="G95" s="1">
        <v>127</v>
      </c>
      <c r="H95" s="1" t="s">
        <v>33</v>
      </c>
      <c r="I95" s="1">
        <v>82</v>
      </c>
      <c r="J95" s="8"/>
      <c r="K95" s="1"/>
    </row>
    <row r="96" spans="1:11">
      <c r="A96" s="1">
        <v>91</v>
      </c>
      <c r="B96" s="9">
        <v>993</v>
      </c>
      <c r="C96" s="1" t="s">
        <v>138</v>
      </c>
      <c r="D96" s="2">
        <v>38.35</v>
      </c>
      <c r="E96" s="1" t="s">
        <v>19</v>
      </c>
      <c r="F96" s="1" t="s">
        <v>20</v>
      </c>
      <c r="G96" s="1">
        <v>126</v>
      </c>
      <c r="H96" s="1" t="s">
        <v>73</v>
      </c>
      <c r="I96" s="1">
        <v>83</v>
      </c>
      <c r="J96" s="8"/>
      <c r="K96" s="1"/>
    </row>
    <row r="97" spans="1:11">
      <c r="A97" s="1">
        <v>92</v>
      </c>
      <c r="B97" s="9">
        <v>134</v>
      </c>
      <c r="C97" s="1" t="s">
        <v>139</v>
      </c>
      <c r="D97" s="2">
        <v>38.44</v>
      </c>
      <c r="E97" s="1" t="s">
        <v>11</v>
      </c>
      <c r="F97" s="1" t="s">
        <v>101</v>
      </c>
      <c r="G97" s="1">
        <v>125</v>
      </c>
      <c r="H97" s="1" t="s">
        <v>37</v>
      </c>
      <c r="I97" s="1">
        <v>84</v>
      </c>
      <c r="J97" s="8"/>
      <c r="K97" s="1"/>
    </row>
    <row r="98" spans="1:11">
      <c r="A98" s="1">
        <v>93</v>
      </c>
      <c r="B98" s="9">
        <v>100</v>
      </c>
      <c r="C98" s="1" t="s">
        <v>140</v>
      </c>
      <c r="D98" s="2">
        <v>38.47</v>
      </c>
      <c r="E98" s="1" t="s">
        <v>62</v>
      </c>
      <c r="F98" s="1" t="s">
        <v>20</v>
      </c>
      <c r="G98" s="1">
        <v>124</v>
      </c>
      <c r="H98" s="1" t="s">
        <v>35</v>
      </c>
      <c r="I98" s="1">
        <v>85</v>
      </c>
      <c r="J98" s="8"/>
      <c r="K98" s="1"/>
    </row>
    <row r="99" spans="1:11">
      <c r="A99" s="1">
        <v>94</v>
      </c>
      <c r="B99" s="9">
        <v>1037</v>
      </c>
      <c r="C99" s="1" t="s">
        <v>141</v>
      </c>
      <c r="D99" s="2">
        <v>38.53</v>
      </c>
      <c r="E99" s="1" t="s">
        <v>19</v>
      </c>
      <c r="F99" s="1" t="s">
        <v>101</v>
      </c>
      <c r="G99" s="1">
        <v>123</v>
      </c>
      <c r="H99" s="1" t="s">
        <v>75</v>
      </c>
      <c r="I99" s="1">
        <v>86</v>
      </c>
      <c r="J99" s="8"/>
      <c r="K99" s="1"/>
    </row>
    <row r="100" spans="1:11">
      <c r="A100" s="1">
        <v>95</v>
      </c>
      <c r="B100" s="9">
        <v>1080</v>
      </c>
      <c r="C100" s="1" t="s">
        <v>672</v>
      </c>
      <c r="D100" s="2">
        <v>39</v>
      </c>
      <c r="E100" s="1" t="s">
        <v>27</v>
      </c>
      <c r="F100" s="1" t="s">
        <v>42</v>
      </c>
      <c r="G100" s="1">
        <v>187</v>
      </c>
      <c r="H100" s="1" t="s">
        <v>119</v>
      </c>
      <c r="I100" s="1">
        <v>87</v>
      </c>
      <c r="J100" s="8"/>
      <c r="K100" s="1"/>
    </row>
    <row r="101" spans="1:11">
      <c r="A101" s="1">
        <v>96</v>
      </c>
      <c r="B101" s="9">
        <v>1062</v>
      </c>
      <c r="C101" s="1" t="s">
        <v>143</v>
      </c>
      <c r="D101" s="2">
        <v>39.020000000000003</v>
      </c>
      <c r="E101" s="1" t="s">
        <v>62</v>
      </c>
      <c r="F101" s="1" t="s">
        <v>101</v>
      </c>
      <c r="G101" s="1">
        <v>122</v>
      </c>
      <c r="H101" s="1" t="s">
        <v>102</v>
      </c>
      <c r="I101" s="1">
        <v>88</v>
      </c>
      <c r="J101" s="8"/>
      <c r="K101" s="1"/>
    </row>
    <row r="102" spans="1:11">
      <c r="A102" s="1">
        <v>97</v>
      </c>
      <c r="B102" s="9">
        <v>1008</v>
      </c>
      <c r="C102" s="1" t="s">
        <v>144</v>
      </c>
      <c r="D102" s="2">
        <v>39.06</v>
      </c>
      <c r="E102" s="1" t="s">
        <v>87</v>
      </c>
      <c r="F102" s="1" t="s">
        <v>32</v>
      </c>
      <c r="G102" s="1">
        <v>121</v>
      </c>
      <c r="H102" s="1" t="s">
        <v>33</v>
      </c>
      <c r="I102" s="1">
        <v>89</v>
      </c>
      <c r="J102" s="8"/>
      <c r="K102" s="1"/>
    </row>
    <row r="103" spans="1:11">
      <c r="A103" s="1">
        <v>98</v>
      </c>
      <c r="B103" s="9">
        <v>20</v>
      </c>
      <c r="C103" s="1" t="s">
        <v>145</v>
      </c>
      <c r="D103" s="2">
        <v>39.07</v>
      </c>
      <c r="E103" s="1" t="s">
        <v>27</v>
      </c>
      <c r="F103" s="1" t="s">
        <v>32</v>
      </c>
      <c r="G103" s="1">
        <v>120</v>
      </c>
      <c r="I103" s="1" t="s">
        <v>96</v>
      </c>
      <c r="J103" s="8"/>
      <c r="K103" s="1"/>
    </row>
    <row r="104" spans="1:11">
      <c r="A104" s="1">
        <v>99</v>
      </c>
      <c r="B104" s="9">
        <v>1042</v>
      </c>
      <c r="C104" s="1" t="s">
        <v>146</v>
      </c>
      <c r="D104" s="2">
        <v>39.11</v>
      </c>
      <c r="E104" s="1" t="s">
        <v>27</v>
      </c>
      <c r="F104" s="1" t="s">
        <v>53</v>
      </c>
      <c r="G104" s="1">
        <v>186</v>
      </c>
      <c r="I104" s="1" t="s">
        <v>96</v>
      </c>
      <c r="J104" s="8"/>
      <c r="K104" s="1"/>
    </row>
    <row r="105" spans="1:11">
      <c r="A105" s="1">
        <v>100</v>
      </c>
      <c r="B105" s="9">
        <v>68</v>
      </c>
      <c r="C105" s="1" t="s">
        <v>147</v>
      </c>
      <c r="D105" s="2">
        <v>39.130000000000003</v>
      </c>
      <c r="E105" s="1" t="s">
        <v>23</v>
      </c>
      <c r="F105" s="1" t="s">
        <v>20</v>
      </c>
      <c r="G105" s="1">
        <v>119</v>
      </c>
      <c r="H105" s="1" t="s">
        <v>71</v>
      </c>
      <c r="I105" s="1">
        <v>90</v>
      </c>
      <c r="J105" s="8"/>
      <c r="K105" s="1"/>
    </row>
    <row r="106" spans="1:11">
      <c r="A106" s="1">
        <v>101</v>
      </c>
      <c r="B106" s="9">
        <v>1087</v>
      </c>
      <c r="C106" s="1" t="s">
        <v>148</v>
      </c>
      <c r="D106" s="2">
        <v>39.18</v>
      </c>
      <c r="E106" s="1" t="s">
        <v>25</v>
      </c>
      <c r="F106" s="1" t="s">
        <v>32</v>
      </c>
      <c r="G106" s="1">
        <v>118</v>
      </c>
      <c r="H106" s="1" t="s">
        <v>73</v>
      </c>
      <c r="I106" s="1">
        <v>91</v>
      </c>
      <c r="J106" s="8"/>
      <c r="K106" s="1"/>
    </row>
    <row r="107" spans="1:11">
      <c r="A107" s="1">
        <v>102</v>
      </c>
      <c r="B107" s="10">
        <v>954</v>
      </c>
      <c r="C107" s="1" t="s">
        <v>149</v>
      </c>
      <c r="D107" s="2">
        <v>39.22</v>
      </c>
      <c r="E107" s="1" t="s">
        <v>96</v>
      </c>
      <c r="F107" s="1" t="s">
        <v>32</v>
      </c>
      <c r="G107" s="1" t="s">
        <v>96</v>
      </c>
      <c r="H107" s="1" t="s">
        <v>96</v>
      </c>
      <c r="I107" s="1" t="s">
        <v>96</v>
      </c>
      <c r="J107" s="8"/>
      <c r="K107" s="1"/>
    </row>
    <row r="108" spans="1:11">
      <c r="A108" s="1">
        <v>103</v>
      </c>
      <c r="B108" s="9">
        <v>990</v>
      </c>
      <c r="C108" s="1" t="s">
        <v>673</v>
      </c>
      <c r="D108" s="2">
        <v>39.28</v>
      </c>
      <c r="E108" s="1" t="s">
        <v>15</v>
      </c>
      <c r="F108" s="1" t="s">
        <v>12</v>
      </c>
      <c r="G108" s="1">
        <v>117</v>
      </c>
      <c r="H108" s="1" t="s">
        <v>48</v>
      </c>
      <c r="I108" s="1">
        <v>92</v>
      </c>
      <c r="J108" s="8"/>
      <c r="K108" s="1"/>
    </row>
    <row r="109" spans="1:11">
      <c r="A109" s="1">
        <v>104</v>
      </c>
      <c r="B109" s="9">
        <v>88</v>
      </c>
      <c r="C109" s="1" t="s">
        <v>151</v>
      </c>
      <c r="D109" s="2">
        <v>39.32</v>
      </c>
      <c r="E109" s="1" t="s">
        <v>62</v>
      </c>
      <c r="F109" s="1" t="s">
        <v>12</v>
      </c>
      <c r="G109" s="1">
        <v>116</v>
      </c>
      <c r="H109" s="1" t="s">
        <v>46</v>
      </c>
      <c r="I109" s="1">
        <v>93</v>
      </c>
      <c r="J109" s="8"/>
      <c r="K109" s="1"/>
    </row>
    <row r="110" spans="1:11">
      <c r="A110" s="1">
        <v>105</v>
      </c>
      <c r="B110" s="9">
        <v>1039</v>
      </c>
      <c r="C110" s="1" t="s">
        <v>152</v>
      </c>
      <c r="D110" s="2">
        <v>39.32</v>
      </c>
      <c r="E110" s="1" t="s">
        <v>25</v>
      </c>
      <c r="F110" s="1" t="s">
        <v>42</v>
      </c>
      <c r="G110" s="1">
        <v>185</v>
      </c>
      <c r="H110" s="1" t="s">
        <v>43</v>
      </c>
      <c r="I110" s="1">
        <v>94</v>
      </c>
      <c r="J110" s="8"/>
      <c r="K110" s="1"/>
    </row>
    <row r="111" spans="1:11">
      <c r="A111" s="1">
        <v>106</v>
      </c>
      <c r="B111" s="9">
        <v>97</v>
      </c>
      <c r="C111" s="1" t="s">
        <v>153</v>
      </c>
      <c r="D111" s="2">
        <v>39.409999999999997</v>
      </c>
      <c r="E111" s="1" t="s">
        <v>62</v>
      </c>
      <c r="F111" s="1" t="s">
        <v>12</v>
      </c>
      <c r="G111" s="1">
        <v>115</v>
      </c>
      <c r="H111" s="1" t="s">
        <v>48</v>
      </c>
      <c r="I111" s="1">
        <v>95</v>
      </c>
      <c r="J111" s="8"/>
      <c r="K111" s="1"/>
    </row>
    <row r="112" spans="1:11">
      <c r="A112" s="1">
        <v>107</v>
      </c>
      <c r="B112" s="9">
        <v>48</v>
      </c>
      <c r="C112" s="1" t="s">
        <v>154</v>
      </c>
      <c r="D112" s="2">
        <v>39.47</v>
      </c>
      <c r="E112" s="1" t="s">
        <v>23</v>
      </c>
      <c r="F112" s="1" t="s">
        <v>12</v>
      </c>
      <c r="G112" s="1">
        <v>114</v>
      </c>
      <c r="H112" s="1" t="s">
        <v>73</v>
      </c>
      <c r="I112" s="1">
        <v>96</v>
      </c>
      <c r="J112" s="8"/>
      <c r="K112" s="1"/>
    </row>
    <row r="113" spans="1:11">
      <c r="A113" s="1">
        <v>108</v>
      </c>
      <c r="B113" s="9">
        <v>998</v>
      </c>
      <c r="C113" s="1" t="s">
        <v>674</v>
      </c>
      <c r="D113" s="2">
        <v>39.51</v>
      </c>
      <c r="E113" s="1" t="s">
        <v>62</v>
      </c>
      <c r="F113" s="1" t="s">
        <v>101</v>
      </c>
      <c r="G113" s="1">
        <v>113</v>
      </c>
      <c r="H113" s="1" t="s">
        <v>71</v>
      </c>
      <c r="I113" s="1">
        <v>97</v>
      </c>
      <c r="J113" s="8"/>
      <c r="K113" s="1"/>
    </row>
    <row r="114" spans="1:11">
      <c r="A114" s="1">
        <v>109</v>
      </c>
      <c r="B114" s="9">
        <v>1014</v>
      </c>
      <c r="C114" s="1" t="s">
        <v>156</v>
      </c>
      <c r="D114" s="2">
        <v>39.520000000000003</v>
      </c>
      <c r="E114" s="1" t="s">
        <v>62</v>
      </c>
      <c r="F114" s="1" t="s">
        <v>20</v>
      </c>
      <c r="G114" s="1">
        <v>112</v>
      </c>
      <c r="H114" s="1" t="s">
        <v>73</v>
      </c>
      <c r="I114" s="1">
        <v>98</v>
      </c>
      <c r="J114" s="8"/>
      <c r="K114" s="1"/>
    </row>
    <row r="115" spans="1:11">
      <c r="A115" s="1">
        <v>110</v>
      </c>
      <c r="B115" s="9">
        <v>39</v>
      </c>
      <c r="C115" s="1" t="s">
        <v>157</v>
      </c>
      <c r="D115" s="2">
        <v>39.520000000000003</v>
      </c>
      <c r="E115" s="1" t="s">
        <v>60</v>
      </c>
      <c r="F115" s="1" t="s">
        <v>20</v>
      </c>
      <c r="G115" s="1">
        <v>111</v>
      </c>
      <c r="H115" s="1" t="s">
        <v>56</v>
      </c>
      <c r="I115" s="1">
        <v>99</v>
      </c>
      <c r="J115" s="8"/>
      <c r="K115" s="1"/>
    </row>
    <row r="116" spans="1:11">
      <c r="A116" s="1">
        <v>111</v>
      </c>
      <c r="B116" s="9">
        <v>1050</v>
      </c>
      <c r="C116" s="1" t="s">
        <v>158</v>
      </c>
      <c r="D116" s="2">
        <v>39.54</v>
      </c>
      <c r="E116" s="1" t="s">
        <v>15</v>
      </c>
      <c r="F116" s="1" t="s">
        <v>42</v>
      </c>
      <c r="G116" s="1">
        <v>184</v>
      </c>
      <c r="H116" s="1" t="s">
        <v>43</v>
      </c>
      <c r="I116" s="1">
        <v>100</v>
      </c>
      <c r="J116" s="8"/>
      <c r="K116" s="1"/>
    </row>
    <row r="117" spans="1:11">
      <c r="A117" s="1">
        <v>112</v>
      </c>
      <c r="B117" s="9">
        <v>40</v>
      </c>
      <c r="C117" s="1" t="s">
        <v>159</v>
      </c>
      <c r="D117" s="2">
        <v>39.57</v>
      </c>
      <c r="E117" s="1" t="s">
        <v>60</v>
      </c>
      <c r="F117" s="1" t="s">
        <v>81</v>
      </c>
      <c r="G117" s="1">
        <v>183</v>
      </c>
      <c r="H117" s="1" t="s">
        <v>82</v>
      </c>
      <c r="I117" s="1">
        <v>101</v>
      </c>
      <c r="J117" s="8"/>
      <c r="K117" s="1"/>
    </row>
    <row r="118" spans="1:11">
      <c r="A118" s="1">
        <v>113</v>
      </c>
      <c r="B118" s="9">
        <v>76</v>
      </c>
      <c r="C118" s="1" t="s">
        <v>160</v>
      </c>
      <c r="D118" s="2">
        <v>39.58</v>
      </c>
      <c r="E118" s="1" t="s">
        <v>23</v>
      </c>
      <c r="F118" s="1" t="s">
        <v>20</v>
      </c>
      <c r="G118" s="1">
        <v>110</v>
      </c>
      <c r="H118" s="1" t="s">
        <v>75</v>
      </c>
      <c r="I118" s="1">
        <v>102</v>
      </c>
      <c r="J118" s="8"/>
      <c r="K118" s="1"/>
    </row>
    <row r="119" spans="1:11">
      <c r="A119" s="1">
        <v>114</v>
      </c>
      <c r="B119" s="9">
        <v>106</v>
      </c>
      <c r="C119" s="1" t="s">
        <v>161</v>
      </c>
      <c r="D119" s="2">
        <v>39.590000000000003</v>
      </c>
      <c r="E119" s="1" t="s">
        <v>19</v>
      </c>
      <c r="F119" s="1" t="s">
        <v>162</v>
      </c>
      <c r="G119" s="1">
        <v>109</v>
      </c>
      <c r="H119" s="1" t="s">
        <v>94</v>
      </c>
      <c r="I119" s="1">
        <v>103</v>
      </c>
      <c r="J119" s="8"/>
      <c r="K119" s="1"/>
    </row>
    <row r="120" spans="1:11">
      <c r="A120" s="1">
        <v>115</v>
      </c>
      <c r="B120" s="9">
        <v>1107</v>
      </c>
      <c r="C120" s="1" t="s">
        <v>675</v>
      </c>
      <c r="D120" s="2">
        <v>40</v>
      </c>
      <c r="E120" s="1" t="s">
        <v>15</v>
      </c>
      <c r="F120" s="1" t="s">
        <v>12</v>
      </c>
      <c r="G120" s="1">
        <v>108</v>
      </c>
      <c r="H120" s="1" t="s">
        <v>71</v>
      </c>
      <c r="I120" s="1">
        <v>104</v>
      </c>
      <c r="J120" s="8"/>
      <c r="K120" s="1"/>
    </row>
    <row r="121" spans="1:11">
      <c r="A121" s="1">
        <v>116</v>
      </c>
      <c r="B121" s="9">
        <v>985</v>
      </c>
      <c r="C121" s="1" t="s">
        <v>164</v>
      </c>
      <c r="D121" s="2">
        <v>40.049999999999997</v>
      </c>
      <c r="E121" s="1" t="s">
        <v>19</v>
      </c>
      <c r="F121" s="1" t="s">
        <v>20</v>
      </c>
      <c r="G121" s="1">
        <v>107</v>
      </c>
      <c r="I121" s="1" t="s">
        <v>96</v>
      </c>
      <c r="J121" s="8"/>
      <c r="K121" s="1"/>
    </row>
    <row r="122" spans="1:11">
      <c r="A122" s="1">
        <v>117</v>
      </c>
      <c r="B122" s="9">
        <v>32</v>
      </c>
      <c r="C122" s="1" t="s">
        <v>165</v>
      </c>
      <c r="D122" s="2">
        <v>40.28</v>
      </c>
      <c r="E122" s="1" t="s">
        <v>85</v>
      </c>
      <c r="F122" s="1" t="s">
        <v>53</v>
      </c>
      <c r="G122" s="1">
        <v>182</v>
      </c>
      <c r="H122" s="1" t="s">
        <v>54</v>
      </c>
      <c r="I122" s="1">
        <v>105</v>
      </c>
      <c r="J122" s="8"/>
      <c r="K122" s="1"/>
    </row>
    <row r="123" spans="1:11">
      <c r="A123" s="1">
        <v>118</v>
      </c>
      <c r="B123" s="9">
        <v>1091</v>
      </c>
      <c r="C123" s="1" t="s">
        <v>166</v>
      </c>
      <c r="D123" s="2">
        <v>40.32</v>
      </c>
      <c r="E123" s="1" t="s">
        <v>62</v>
      </c>
      <c r="F123" s="1" t="s">
        <v>42</v>
      </c>
      <c r="G123" s="1">
        <v>181</v>
      </c>
      <c r="H123" s="1" t="s">
        <v>43</v>
      </c>
      <c r="I123" s="1">
        <v>106</v>
      </c>
      <c r="J123" s="8"/>
      <c r="K123" s="1"/>
    </row>
    <row r="124" spans="1:11">
      <c r="A124" s="1">
        <v>119</v>
      </c>
      <c r="B124" s="9">
        <v>1033</v>
      </c>
      <c r="C124" s="1" t="s">
        <v>167</v>
      </c>
      <c r="D124" s="2">
        <v>40.340000000000003</v>
      </c>
      <c r="E124" s="1" t="s">
        <v>96</v>
      </c>
      <c r="F124" s="1" t="s">
        <v>20</v>
      </c>
      <c r="G124" s="1" t="s">
        <v>96</v>
      </c>
      <c r="H124" s="1" t="s">
        <v>96</v>
      </c>
      <c r="I124" s="1" t="s">
        <v>96</v>
      </c>
      <c r="J124" s="8"/>
      <c r="K124" s="1"/>
    </row>
    <row r="125" spans="1:11">
      <c r="A125" s="1">
        <v>120</v>
      </c>
      <c r="B125" s="9">
        <v>62</v>
      </c>
      <c r="C125" s="1" t="s">
        <v>168</v>
      </c>
      <c r="D125" s="2">
        <v>40.369999999999997</v>
      </c>
      <c r="E125" s="1" t="s">
        <v>23</v>
      </c>
      <c r="F125" s="1" t="s">
        <v>32</v>
      </c>
      <c r="G125" s="1">
        <v>106</v>
      </c>
      <c r="H125" s="1" t="s">
        <v>94</v>
      </c>
      <c r="I125" s="1">
        <v>107</v>
      </c>
      <c r="J125" s="8"/>
      <c r="K125" s="1"/>
    </row>
    <row r="126" spans="1:11">
      <c r="A126" s="1">
        <v>121</v>
      </c>
      <c r="B126" s="9">
        <v>955</v>
      </c>
      <c r="C126" s="1" t="s">
        <v>169</v>
      </c>
      <c r="D126" s="2">
        <v>40.380000000000003</v>
      </c>
      <c r="E126" s="1" t="s">
        <v>96</v>
      </c>
      <c r="F126" s="1" t="s">
        <v>20</v>
      </c>
      <c r="G126" s="1" t="s">
        <v>96</v>
      </c>
      <c r="H126" s="1" t="s">
        <v>96</v>
      </c>
      <c r="I126" s="1" t="s">
        <v>96</v>
      </c>
      <c r="J126" s="8"/>
      <c r="K126" s="1"/>
    </row>
    <row r="127" spans="1:11">
      <c r="A127" s="1">
        <v>122</v>
      </c>
      <c r="B127" s="9">
        <v>1049</v>
      </c>
      <c r="C127" s="1" t="s">
        <v>170</v>
      </c>
      <c r="D127" s="2">
        <v>40.43</v>
      </c>
      <c r="E127" s="1" t="s">
        <v>15</v>
      </c>
      <c r="F127" s="1" t="s">
        <v>81</v>
      </c>
      <c r="G127" s="1">
        <v>180</v>
      </c>
      <c r="H127" s="1" t="s">
        <v>82</v>
      </c>
      <c r="I127" s="1">
        <v>108</v>
      </c>
      <c r="J127" s="8"/>
      <c r="K127" s="1"/>
    </row>
    <row r="128" spans="1:11">
      <c r="A128" s="1">
        <v>123</v>
      </c>
      <c r="B128" s="9">
        <v>78</v>
      </c>
      <c r="C128" s="1" t="s">
        <v>171</v>
      </c>
      <c r="D128" s="2">
        <v>40.5</v>
      </c>
      <c r="E128" s="1" t="s">
        <v>62</v>
      </c>
      <c r="F128" s="1" t="s">
        <v>32</v>
      </c>
      <c r="G128" s="1">
        <v>105</v>
      </c>
      <c r="H128" s="1" t="s">
        <v>75</v>
      </c>
      <c r="I128" s="1">
        <v>109</v>
      </c>
      <c r="J128" s="8"/>
      <c r="K128" s="1"/>
    </row>
    <row r="129" spans="1:11">
      <c r="A129" s="1">
        <v>124</v>
      </c>
      <c r="B129" s="10">
        <v>1032</v>
      </c>
      <c r="C129" s="1" t="s">
        <v>676</v>
      </c>
      <c r="D129" s="2">
        <v>40.520000000000003</v>
      </c>
      <c r="E129" s="1" t="s">
        <v>62</v>
      </c>
      <c r="F129" s="1" t="s">
        <v>32</v>
      </c>
      <c r="G129" s="1">
        <v>104</v>
      </c>
      <c r="H129" s="1" t="s">
        <v>94</v>
      </c>
      <c r="I129" s="1">
        <v>110</v>
      </c>
      <c r="J129" s="8"/>
      <c r="K129" s="1"/>
    </row>
    <row r="130" spans="1:11">
      <c r="A130" s="1">
        <v>125</v>
      </c>
      <c r="B130" s="9">
        <v>1051</v>
      </c>
      <c r="C130" s="1" t="s">
        <v>173</v>
      </c>
      <c r="D130" s="2">
        <v>40.590000000000003</v>
      </c>
      <c r="E130" s="1" t="s">
        <v>15</v>
      </c>
      <c r="F130" s="1" t="s">
        <v>32</v>
      </c>
      <c r="G130" s="1">
        <v>103</v>
      </c>
      <c r="H130" s="1" t="s">
        <v>56</v>
      </c>
      <c r="I130" s="1">
        <v>111</v>
      </c>
      <c r="J130" s="8"/>
      <c r="K130" s="1"/>
    </row>
    <row r="131" spans="1:11">
      <c r="A131" s="1">
        <v>126</v>
      </c>
      <c r="B131" s="9">
        <v>1106</v>
      </c>
      <c r="C131" s="1" t="s">
        <v>174</v>
      </c>
      <c r="D131" s="2">
        <v>40.590000000000003</v>
      </c>
      <c r="E131" s="1" t="s">
        <v>62</v>
      </c>
      <c r="F131" s="1" t="s">
        <v>42</v>
      </c>
      <c r="G131" s="1">
        <v>179</v>
      </c>
      <c r="H131" s="1" t="s">
        <v>54</v>
      </c>
      <c r="I131" s="1">
        <v>112</v>
      </c>
      <c r="J131" s="8"/>
      <c r="K131" s="1"/>
    </row>
    <row r="132" spans="1:11">
      <c r="A132" s="1">
        <v>127</v>
      </c>
      <c r="B132" s="9">
        <v>60</v>
      </c>
      <c r="C132" s="1" t="s">
        <v>175</v>
      </c>
      <c r="D132" s="2">
        <v>41.2</v>
      </c>
      <c r="E132" s="1" t="s">
        <v>23</v>
      </c>
      <c r="F132" s="1" t="s">
        <v>12</v>
      </c>
      <c r="G132" s="1">
        <v>102</v>
      </c>
      <c r="I132" s="1" t="s">
        <v>96</v>
      </c>
      <c r="J132" s="8"/>
      <c r="K132" s="1"/>
    </row>
    <row r="133" spans="1:11">
      <c r="A133" s="1">
        <v>128</v>
      </c>
      <c r="B133" s="9">
        <v>52</v>
      </c>
      <c r="C133" s="1" t="s">
        <v>176</v>
      </c>
      <c r="D133" s="2">
        <v>41.25</v>
      </c>
      <c r="E133" s="1" t="s">
        <v>23</v>
      </c>
      <c r="F133" s="1" t="s">
        <v>20</v>
      </c>
      <c r="G133" s="1">
        <v>101</v>
      </c>
      <c r="I133" s="1" t="s">
        <v>96</v>
      </c>
      <c r="J133" s="8"/>
      <c r="K133" s="1"/>
    </row>
    <row r="134" spans="1:11">
      <c r="A134" s="1">
        <v>129</v>
      </c>
      <c r="B134" s="9">
        <v>1063</v>
      </c>
      <c r="C134" s="1" t="s">
        <v>677</v>
      </c>
      <c r="D134" s="2">
        <v>41.26</v>
      </c>
      <c r="E134" s="1" t="s">
        <v>62</v>
      </c>
      <c r="F134" s="1" t="s">
        <v>12</v>
      </c>
      <c r="G134" s="1">
        <v>100</v>
      </c>
      <c r="I134" s="1" t="s">
        <v>96</v>
      </c>
      <c r="J134" s="8"/>
      <c r="K134" s="1"/>
    </row>
    <row r="135" spans="1:11">
      <c r="A135" s="1">
        <v>130</v>
      </c>
      <c r="B135" s="9">
        <v>153</v>
      </c>
      <c r="C135" s="1" t="s">
        <v>178</v>
      </c>
      <c r="D135" s="2">
        <v>41.28</v>
      </c>
      <c r="E135" s="1" t="s">
        <v>50</v>
      </c>
      <c r="F135" s="1" t="s">
        <v>53</v>
      </c>
      <c r="G135" s="1">
        <v>178</v>
      </c>
      <c r="H135" s="1" t="s">
        <v>54</v>
      </c>
      <c r="I135" s="1">
        <v>113</v>
      </c>
      <c r="J135" s="8"/>
      <c r="K135" s="1"/>
    </row>
    <row r="136" spans="1:11">
      <c r="A136" s="1">
        <v>131</v>
      </c>
      <c r="B136" s="9">
        <v>1067</v>
      </c>
      <c r="C136" s="1" t="s">
        <v>179</v>
      </c>
      <c r="D136" s="2">
        <v>41.3</v>
      </c>
      <c r="E136" s="1" t="s">
        <v>50</v>
      </c>
      <c r="F136" s="1" t="s">
        <v>42</v>
      </c>
      <c r="G136" s="1">
        <v>177</v>
      </c>
      <c r="H136" s="1" t="s">
        <v>43</v>
      </c>
      <c r="I136" s="1">
        <v>114</v>
      </c>
      <c r="J136" s="8"/>
      <c r="K136" s="1"/>
    </row>
    <row r="137" spans="1:11">
      <c r="A137" s="1">
        <v>132</v>
      </c>
      <c r="B137" s="9">
        <v>1047</v>
      </c>
      <c r="C137" s="1" t="s">
        <v>180</v>
      </c>
      <c r="D137" s="2">
        <v>41.38</v>
      </c>
      <c r="E137" s="1" t="s">
        <v>15</v>
      </c>
      <c r="F137" s="1" t="s">
        <v>181</v>
      </c>
      <c r="G137" s="1">
        <v>176</v>
      </c>
      <c r="H137" s="1" t="s">
        <v>182</v>
      </c>
      <c r="I137" s="1">
        <v>115</v>
      </c>
      <c r="J137" s="8"/>
      <c r="K137" s="1"/>
    </row>
    <row r="138" spans="1:11">
      <c r="A138" s="1">
        <v>133</v>
      </c>
      <c r="B138" s="9">
        <v>999</v>
      </c>
      <c r="C138" s="1" t="s">
        <v>183</v>
      </c>
      <c r="D138" s="2">
        <v>41.38</v>
      </c>
      <c r="E138" s="1" t="s">
        <v>85</v>
      </c>
      <c r="F138" s="1" t="s">
        <v>162</v>
      </c>
      <c r="G138" s="1">
        <v>99</v>
      </c>
      <c r="H138" s="1" t="s">
        <v>102</v>
      </c>
      <c r="I138" s="1">
        <v>116</v>
      </c>
      <c r="J138" s="8"/>
      <c r="K138" s="1"/>
    </row>
    <row r="139" spans="1:11">
      <c r="A139" s="1">
        <v>134</v>
      </c>
      <c r="B139" s="9">
        <v>1076</v>
      </c>
      <c r="C139" s="1" t="s">
        <v>184</v>
      </c>
      <c r="D139" s="2">
        <v>41.42</v>
      </c>
      <c r="E139" s="1" t="s">
        <v>96</v>
      </c>
      <c r="F139" s="1" t="s">
        <v>20</v>
      </c>
      <c r="G139" s="1" t="s">
        <v>96</v>
      </c>
      <c r="H139" s="1" t="s">
        <v>96</v>
      </c>
      <c r="I139" s="1" t="s">
        <v>96</v>
      </c>
      <c r="J139" s="8"/>
      <c r="K139" s="1"/>
    </row>
    <row r="140" spans="1:11">
      <c r="A140" s="1">
        <v>135</v>
      </c>
      <c r="B140" s="9">
        <v>1092</v>
      </c>
      <c r="C140" s="1" t="s">
        <v>185</v>
      </c>
      <c r="D140" s="2">
        <v>41.43</v>
      </c>
      <c r="E140" s="1" t="s">
        <v>11</v>
      </c>
      <c r="F140" s="1" t="s">
        <v>20</v>
      </c>
      <c r="G140" s="1">
        <v>98</v>
      </c>
      <c r="H140" s="1" t="s">
        <v>56</v>
      </c>
      <c r="I140" s="1">
        <v>117</v>
      </c>
      <c r="J140" s="8"/>
      <c r="K140" s="1"/>
    </row>
    <row r="141" spans="1:11">
      <c r="A141" s="1">
        <v>136</v>
      </c>
      <c r="B141" s="10">
        <v>978</v>
      </c>
      <c r="C141" s="1" t="s">
        <v>186</v>
      </c>
      <c r="D141" s="2">
        <v>41.43</v>
      </c>
      <c r="E141" s="1" t="s">
        <v>19</v>
      </c>
      <c r="F141" s="1" t="s">
        <v>32</v>
      </c>
      <c r="G141" s="1">
        <v>97</v>
      </c>
      <c r="I141" s="1" t="s">
        <v>96</v>
      </c>
      <c r="J141" s="8"/>
      <c r="K141" s="1"/>
    </row>
    <row r="142" spans="1:11">
      <c r="A142" s="1">
        <v>137</v>
      </c>
      <c r="B142" s="9">
        <v>1068</v>
      </c>
      <c r="C142" s="1" t="s">
        <v>678</v>
      </c>
      <c r="D142" s="2">
        <v>41.44</v>
      </c>
      <c r="E142" s="1" t="s">
        <v>62</v>
      </c>
      <c r="F142" s="1" t="s">
        <v>53</v>
      </c>
      <c r="G142" s="1">
        <v>175</v>
      </c>
      <c r="H142" s="1" t="s">
        <v>78</v>
      </c>
      <c r="I142" s="1">
        <v>118</v>
      </c>
      <c r="J142" s="8"/>
      <c r="K142" s="1"/>
    </row>
    <row r="143" spans="1:11">
      <c r="A143" s="1">
        <v>138</v>
      </c>
      <c r="B143" s="9">
        <v>1101</v>
      </c>
      <c r="C143" s="1" t="s">
        <v>188</v>
      </c>
      <c r="D143" s="2">
        <v>41.47</v>
      </c>
      <c r="E143" s="1" t="s">
        <v>19</v>
      </c>
      <c r="F143" s="1" t="s">
        <v>20</v>
      </c>
      <c r="G143" s="1">
        <v>96</v>
      </c>
      <c r="I143" s="1" t="s">
        <v>96</v>
      </c>
      <c r="J143" s="8"/>
      <c r="K143" s="1"/>
    </row>
    <row r="144" spans="1:11">
      <c r="A144" s="1">
        <v>139</v>
      </c>
      <c r="B144" s="9">
        <v>1016</v>
      </c>
      <c r="C144" s="1" t="s">
        <v>189</v>
      </c>
      <c r="D144" s="2">
        <v>41.56</v>
      </c>
      <c r="E144" s="1" t="s">
        <v>19</v>
      </c>
      <c r="F144" s="1" t="s">
        <v>20</v>
      </c>
      <c r="G144" s="1">
        <v>95</v>
      </c>
      <c r="I144" s="1" t="s">
        <v>96</v>
      </c>
      <c r="J144" s="8"/>
      <c r="K144" s="1"/>
    </row>
    <row r="145" spans="1:11">
      <c r="A145" s="1">
        <v>140</v>
      </c>
      <c r="B145" s="9">
        <v>1073</v>
      </c>
      <c r="C145" s="1" t="s">
        <v>679</v>
      </c>
      <c r="D145" s="2">
        <v>42.07</v>
      </c>
      <c r="E145" s="1" t="s">
        <v>62</v>
      </c>
      <c r="F145" s="1" t="s">
        <v>32</v>
      </c>
      <c r="G145" s="1">
        <v>94</v>
      </c>
      <c r="I145" s="1" t="s">
        <v>96</v>
      </c>
      <c r="J145" s="8"/>
      <c r="K145" s="1"/>
    </row>
    <row r="146" spans="1:11">
      <c r="A146" s="1">
        <v>141</v>
      </c>
      <c r="B146" s="9">
        <v>987</v>
      </c>
      <c r="C146" s="1" t="s">
        <v>680</v>
      </c>
      <c r="D146" s="2">
        <v>42.09</v>
      </c>
      <c r="E146" s="1" t="s">
        <v>19</v>
      </c>
      <c r="F146" s="1" t="s">
        <v>42</v>
      </c>
      <c r="G146" s="1">
        <v>174</v>
      </c>
      <c r="I146" s="1" t="s">
        <v>96</v>
      </c>
      <c r="J146" s="8"/>
      <c r="K146" s="1"/>
    </row>
    <row r="147" spans="1:11">
      <c r="A147" s="1">
        <v>142</v>
      </c>
      <c r="B147" s="9">
        <v>137</v>
      </c>
      <c r="C147" s="1" t="s">
        <v>192</v>
      </c>
      <c r="D147" s="2">
        <v>42.11</v>
      </c>
      <c r="E147" s="1" t="s">
        <v>11</v>
      </c>
      <c r="F147" s="1" t="s">
        <v>81</v>
      </c>
      <c r="G147" s="1">
        <v>173</v>
      </c>
      <c r="H147" s="1" t="s">
        <v>82</v>
      </c>
      <c r="I147" s="1">
        <v>119</v>
      </c>
      <c r="J147" s="8"/>
      <c r="K147" s="1"/>
    </row>
    <row r="148" spans="1:11">
      <c r="A148" s="1">
        <v>143</v>
      </c>
      <c r="B148" s="9">
        <v>126</v>
      </c>
      <c r="C148" s="1" t="s">
        <v>193</v>
      </c>
      <c r="D148" s="2">
        <v>42.13</v>
      </c>
      <c r="E148" s="1" t="s">
        <v>11</v>
      </c>
      <c r="F148" s="1" t="s">
        <v>181</v>
      </c>
      <c r="G148" s="1">
        <v>172</v>
      </c>
      <c r="H148" s="1" t="s">
        <v>182</v>
      </c>
      <c r="I148" s="1">
        <v>120</v>
      </c>
      <c r="J148" s="8"/>
      <c r="K148" s="1"/>
    </row>
    <row r="149" spans="1:11">
      <c r="A149" s="1">
        <v>144</v>
      </c>
      <c r="B149" s="9">
        <v>959</v>
      </c>
      <c r="C149" s="1" t="s">
        <v>681</v>
      </c>
      <c r="D149" s="2">
        <v>42.23</v>
      </c>
      <c r="E149" s="1" t="s">
        <v>19</v>
      </c>
      <c r="F149" s="1" t="s">
        <v>81</v>
      </c>
      <c r="G149" s="1">
        <v>171</v>
      </c>
      <c r="I149" s="1" t="s">
        <v>96</v>
      </c>
      <c r="J149" s="8"/>
      <c r="K149" s="1"/>
    </row>
    <row r="150" spans="1:11">
      <c r="A150" s="1">
        <v>145</v>
      </c>
      <c r="B150" s="9">
        <v>7</v>
      </c>
      <c r="C150" s="1" t="s">
        <v>195</v>
      </c>
      <c r="D150" s="2">
        <v>42.27</v>
      </c>
      <c r="E150" s="1" t="s">
        <v>27</v>
      </c>
      <c r="F150" s="1" t="s">
        <v>42</v>
      </c>
      <c r="G150" s="1">
        <v>170</v>
      </c>
      <c r="I150" s="1" t="s">
        <v>96</v>
      </c>
      <c r="J150" s="8"/>
      <c r="K150" s="1"/>
    </row>
    <row r="151" spans="1:11">
      <c r="A151" s="1">
        <v>146</v>
      </c>
      <c r="B151" s="9">
        <v>49</v>
      </c>
      <c r="C151" s="1" t="s">
        <v>196</v>
      </c>
      <c r="D151" s="2">
        <v>42.28</v>
      </c>
      <c r="E151" s="1" t="s">
        <v>23</v>
      </c>
      <c r="F151" s="1" t="s">
        <v>42</v>
      </c>
      <c r="G151" s="1">
        <v>169</v>
      </c>
      <c r="H151" s="1" t="s">
        <v>43</v>
      </c>
      <c r="I151" s="1">
        <v>121</v>
      </c>
      <c r="J151" s="8"/>
      <c r="K151" s="1"/>
    </row>
    <row r="152" spans="1:11">
      <c r="A152" s="1">
        <v>147</v>
      </c>
      <c r="B152" s="9">
        <v>963</v>
      </c>
      <c r="C152" s="1" t="s">
        <v>197</v>
      </c>
      <c r="D152" s="2">
        <v>42.31</v>
      </c>
      <c r="E152" s="1" t="s">
        <v>19</v>
      </c>
      <c r="F152" s="1" t="s">
        <v>181</v>
      </c>
      <c r="G152" s="1">
        <v>168</v>
      </c>
      <c r="H152" s="1" t="s">
        <v>182</v>
      </c>
      <c r="I152" s="1">
        <v>122</v>
      </c>
      <c r="J152" s="8"/>
      <c r="K152" s="1"/>
    </row>
    <row r="153" spans="1:11">
      <c r="A153" s="1">
        <v>148</v>
      </c>
      <c r="B153" s="9">
        <v>1104</v>
      </c>
      <c r="C153" s="1" t="s">
        <v>198</v>
      </c>
      <c r="D153" s="2">
        <v>42.44</v>
      </c>
      <c r="E153" s="1" t="s">
        <v>60</v>
      </c>
      <c r="F153" s="1" t="s">
        <v>32</v>
      </c>
      <c r="G153" s="1">
        <v>93</v>
      </c>
      <c r="H153" s="1" t="s">
        <v>33</v>
      </c>
      <c r="I153" s="1">
        <v>123</v>
      </c>
      <c r="J153" s="8"/>
      <c r="K153" s="1"/>
    </row>
    <row r="154" spans="1:11">
      <c r="A154" s="1">
        <v>149</v>
      </c>
      <c r="B154" s="9">
        <v>1081</v>
      </c>
      <c r="C154" s="1" t="s">
        <v>199</v>
      </c>
      <c r="D154" s="2">
        <v>42.46</v>
      </c>
      <c r="E154" s="1" t="s">
        <v>62</v>
      </c>
      <c r="F154" s="1" t="s">
        <v>101</v>
      </c>
      <c r="G154" s="1">
        <v>92</v>
      </c>
      <c r="I154" s="1" t="s">
        <v>96</v>
      </c>
      <c r="J154" s="8"/>
      <c r="K154" s="1"/>
    </row>
    <row r="155" spans="1:11">
      <c r="A155" s="1">
        <v>150</v>
      </c>
      <c r="B155" s="9">
        <v>149</v>
      </c>
      <c r="C155" s="1" t="s">
        <v>200</v>
      </c>
      <c r="D155" s="2">
        <v>42.48</v>
      </c>
      <c r="E155" s="1" t="s">
        <v>50</v>
      </c>
      <c r="F155" s="1" t="s">
        <v>162</v>
      </c>
      <c r="G155" s="1">
        <v>91</v>
      </c>
      <c r="H155" s="1" t="s">
        <v>102</v>
      </c>
      <c r="I155" s="1">
        <v>124</v>
      </c>
      <c r="J155" s="8"/>
      <c r="K155" s="1"/>
    </row>
    <row r="156" spans="1:11">
      <c r="A156" s="1">
        <v>151</v>
      </c>
      <c r="B156" s="9">
        <v>53</v>
      </c>
      <c r="C156" s="1" t="s">
        <v>201</v>
      </c>
      <c r="D156" s="2">
        <v>42.58</v>
      </c>
      <c r="E156" s="1" t="s">
        <v>23</v>
      </c>
      <c r="F156" s="1" t="s">
        <v>12</v>
      </c>
      <c r="G156" s="1">
        <v>90</v>
      </c>
      <c r="I156" s="1" t="s">
        <v>96</v>
      </c>
      <c r="J156" s="8"/>
      <c r="K156" s="1"/>
    </row>
    <row r="157" spans="1:11">
      <c r="A157" s="1">
        <v>152</v>
      </c>
      <c r="B157" s="9">
        <v>11</v>
      </c>
      <c r="C157" s="1" t="s">
        <v>202</v>
      </c>
      <c r="D157" s="2">
        <v>43.08</v>
      </c>
      <c r="E157" s="1" t="s">
        <v>27</v>
      </c>
      <c r="F157" s="1" t="s">
        <v>181</v>
      </c>
      <c r="G157" s="1">
        <v>167</v>
      </c>
      <c r="H157" s="1" t="s">
        <v>182</v>
      </c>
      <c r="I157" s="1">
        <v>125</v>
      </c>
      <c r="J157" s="8"/>
      <c r="K157" s="1"/>
    </row>
    <row r="158" spans="1:11">
      <c r="A158" s="1">
        <v>153</v>
      </c>
      <c r="B158" s="9">
        <v>1090</v>
      </c>
      <c r="C158" s="1" t="s">
        <v>203</v>
      </c>
      <c r="D158" s="2">
        <v>43.09</v>
      </c>
      <c r="E158" s="1" t="s">
        <v>96</v>
      </c>
      <c r="F158" s="1" t="s">
        <v>20</v>
      </c>
      <c r="G158" s="1" t="s">
        <v>96</v>
      </c>
      <c r="H158" s="1" t="s">
        <v>96</v>
      </c>
      <c r="I158" s="1" t="s">
        <v>96</v>
      </c>
      <c r="J158" s="8"/>
      <c r="K158" s="1"/>
    </row>
    <row r="159" spans="1:11">
      <c r="A159" s="1">
        <v>154</v>
      </c>
      <c r="B159" s="9">
        <v>1074</v>
      </c>
      <c r="C159" s="1" t="s">
        <v>204</v>
      </c>
      <c r="D159" s="2">
        <v>43.18</v>
      </c>
      <c r="E159" s="1" t="s">
        <v>50</v>
      </c>
      <c r="F159" s="1" t="s">
        <v>53</v>
      </c>
      <c r="G159" s="1">
        <v>166</v>
      </c>
      <c r="H159" s="1" t="s">
        <v>78</v>
      </c>
      <c r="I159" s="1">
        <v>126</v>
      </c>
      <c r="J159" s="8"/>
      <c r="K159" s="1"/>
    </row>
    <row r="160" spans="1:11">
      <c r="A160" s="1">
        <v>155</v>
      </c>
      <c r="B160" s="9">
        <v>145</v>
      </c>
      <c r="C160" s="1" t="s">
        <v>205</v>
      </c>
      <c r="D160" s="2">
        <v>43.2</v>
      </c>
      <c r="E160" s="1" t="s">
        <v>50</v>
      </c>
      <c r="F160" s="1" t="s">
        <v>20</v>
      </c>
      <c r="G160" s="1">
        <v>89</v>
      </c>
      <c r="H160" s="1" t="s">
        <v>37</v>
      </c>
      <c r="I160" s="1">
        <v>127</v>
      </c>
      <c r="J160" s="8"/>
      <c r="K160" s="1"/>
    </row>
    <row r="161" spans="1:11">
      <c r="A161" s="1">
        <v>156</v>
      </c>
      <c r="B161" s="9">
        <v>1013</v>
      </c>
      <c r="C161" s="1" t="s">
        <v>206</v>
      </c>
      <c r="D161" s="2">
        <v>43.46</v>
      </c>
      <c r="E161" s="1" t="s">
        <v>11</v>
      </c>
      <c r="F161" s="1" t="s">
        <v>181</v>
      </c>
      <c r="G161" s="1">
        <v>165</v>
      </c>
      <c r="H161" s="1" t="s">
        <v>43</v>
      </c>
      <c r="I161" s="1">
        <v>128</v>
      </c>
      <c r="J161" s="8"/>
      <c r="K161" s="1"/>
    </row>
    <row r="162" spans="1:11">
      <c r="A162" s="1">
        <v>157</v>
      </c>
      <c r="B162" s="9">
        <v>1012</v>
      </c>
      <c r="C162" s="1" t="s">
        <v>207</v>
      </c>
      <c r="D162" s="2">
        <v>43.47</v>
      </c>
      <c r="E162" s="1" t="s">
        <v>11</v>
      </c>
      <c r="F162" s="1" t="s">
        <v>32</v>
      </c>
      <c r="G162" s="1">
        <v>88</v>
      </c>
      <c r="H162" s="1" t="s">
        <v>17</v>
      </c>
      <c r="I162" s="1">
        <v>129</v>
      </c>
      <c r="J162" s="8"/>
      <c r="K162" s="1"/>
    </row>
    <row r="163" spans="1:11">
      <c r="A163" s="1">
        <v>158</v>
      </c>
      <c r="B163" s="10">
        <v>947</v>
      </c>
      <c r="C163" s="1" t="s">
        <v>208</v>
      </c>
      <c r="D163" s="2">
        <v>44.02</v>
      </c>
      <c r="E163" s="1" t="s">
        <v>15</v>
      </c>
      <c r="F163" s="1" t="s">
        <v>162</v>
      </c>
      <c r="G163" s="1">
        <v>87</v>
      </c>
      <c r="H163" s="1" t="s">
        <v>102</v>
      </c>
      <c r="I163" s="1">
        <v>130</v>
      </c>
      <c r="J163" s="8"/>
      <c r="K163" s="1"/>
    </row>
    <row r="164" spans="1:11">
      <c r="A164" s="1">
        <v>159</v>
      </c>
      <c r="B164" s="9">
        <v>964</v>
      </c>
      <c r="C164" s="1" t="s">
        <v>209</v>
      </c>
      <c r="D164" s="2">
        <v>44.1</v>
      </c>
      <c r="E164" s="1" t="s">
        <v>19</v>
      </c>
      <c r="F164" s="1" t="s">
        <v>42</v>
      </c>
      <c r="G164" s="1">
        <v>164</v>
      </c>
      <c r="I164" s="1" t="s">
        <v>96</v>
      </c>
      <c r="J164" s="8"/>
      <c r="K164" s="1"/>
    </row>
    <row r="165" spans="1:11">
      <c r="A165" s="1">
        <v>160</v>
      </c>
      <c r="B165" s="9">
        <v>995</v>
      </c>
      <c r="C165" s="1" t="s">
        <v>682</v>
      </c>
      <c r="D165" s="2">
        <v>44.15</v>
      </c>
      <c r="E165" s="1" t="s">
        <v>15</v>
      </c>
      <c r="F165" s="1" t="s">
        <v>42</v>
      </c>
      <c r="G165" s="1">
        <v>163</v>
      </c>
      <c r="H165" s="1" t="s">
        <v>119</v>
      </c>
      <c r="I165" s="1">
        <v>131</v>
      </c>
      <c r="J165" s="8"/>
      <c r="K165" s="1"/>
    </row>
    <row r="166" spans="1:11">
      <c r="A166" s="1">
        <v>161</v>
      </c>
      <c r="B166" s="9">
        <v>94</v>
      </c>
      <c r="C166" s="1" t="s">
        <v>211</v>
      </c>
      <c r="D166" s="2">
        <v>44.17</v>
      </c>
      <c r="E166" s="1" t="s">
        <v>62</v>
      </c>
      <c r="F166" s="1" t="s">
        <v>181</v>
      </c>
      <c r="G166" s="1">
        <v>162</v>
      </c>
      <c r="H166" s="1" t="s">
        <v>182</v>
      </c>
      <c r="I166" s="1">
        <v>132</v>
      </c>
      <c r="J166" s="8"/>
      <c r="K166" s="1"/>
    </row>
    <row r="167" spans="1:11">
      <c r="A167" s="1">
        <v>162</v>
      </c>
      <c r="B167" s="10">
        <v>980</v>
      </c>
      <c r="C167" s="1" t="s">
        <v>212</v>
      </c>
      <c r="D167" s="2">
        <v>44.21</v>
      </c>
      <c r="E167" s="1" t="s">
        <v>19</v>
      </c>
      <c r="F167" s="1" t="s">
        <v>81</v>
      </c>
      <c r="G167" s="1">
        <v>161</v>
      </c>
      <c r="I167" s="1" t="s">
        <v>96</v>
      </c>
      <c r="J167" s="8"/>
      <c r="K167" s="1"/>
    </row>
    <row r="168" spans="1:11">
      <c r="A168" s="1">
        <v>163</v>
      </c>
      <c r="B168" s="9">
        <v>1070</v>
      </c>
      <c r="C168" s="1" t="s">
        <v>683</v>
      </c>
      <c r="D168" s="2">
        <v>44.27</v>
      </c>
      <c r="E168" s="1" t="s">
        <v>62</v>
      </c>
      <c r="F168" s="1" t="s">
        <v>42</v>
      </c>
      <c r="G168" s="1">
        <v>160</v>
      </c>
      <c r="H168" s="1" t="s">
        <v>119</v>
      </c>
      <c r="I168" s="1">
        <v>133</v>
      </c>
      <c r="J168" s="8"/>
      <c r="K168" s="1"/>
    </row>
    <row r="169" spans="1:11">
      <c r="A169" s="1">
        <v>164</v>
      </c>
      <c r="B169" s="9">
        <v>1004</v>
      </c>
      <c r="C169" s="1" t="s">
        <v>684</v>
      </c>
      <c r="D169" s="2">
        <v>44.37</v>
      </c>
      <c r="E169" s="1" t="s">
        <v>27</v>
      </c>
      <c r="F169" s="1" t="s">
        <v>101</v>
      </c>
      <c r="G169" s="1">
        <v>86</v>
      </c>
      <c r="I169" s="1" t="s">
        <v>96</v>
      </c>
      <c r="J169" s="8"/>
      <c r="K169" s="1"/>
    </row>
    <row r="170" spans="1:11">
      <c r="A170" s="1">
        <v>165</v>
      </c>
      <c r="B170" s="9">
        <v>147</v>
      </c>
      <c r="C170" s="1" t="s">
        <v>215</v>
      </c>
      <c r="D170" s="2">
        <v>44.48</v>
      </c>
      <c r="E170" s="1" t="s">
        <v>50</v>
      </c>
      <c r="F170" s="1" t="s">
        <v>181</v>
      </c>
      <c r="G170" s="1">
        <v>159</v>
      </c>
      <c r="H170" s="1" t="s">
        <v>182</v>
      </c>
      <c r="I170" s="1">
        <v>134</v>
      </c>
      <c r="J170" s="8"/>
      <c r="K170" s="1"/>
    </row>
    <row r="171" spans="1:11">
      <c r="A171" s="1">
        <v>166</v>
      </c>
      <c r="B171" s="9">
        <v>1040</v>
      </c>
      <c r="C171" s="1" t="s">
        <v>216</v>
      </c>
      <c r="D171" s="2">
        <v>45</v>
      </c>
      <c r="E171" s="1" t="s">
        <v>217</v>
      </c>
      <c r="F171" s="1" t="s">
        <v>53</v>
      </c>
      <c r="G171" s="1">
        <v>158</v>
      </c>
      <c r="H171" s="1" t="s">
        <v>54</v>
      </c>
      <c r="I171" s="1">
        <v>135</v>
      </c>
      <c r="J171" s="8"/>
      <c r="K171" s="1"/>
    </row>
    <row r="172" spans="1:11">
      <c r="A172" s="1">
        <v>167</v>
      </c>
      <c r="B172" s="9">
        <v>1003</v>
      </c>
      <c r="C172" s="1" t="s">
        <v>218</v>
      </c>
      <c r="D172" s="2">
        <v>45.01</v>
      </c>
      <c r="E172" s="1" t="s">
        <v>87</v>
      </c>
      <c r="F172" s="1" t="s">
        <v>20</v>
      </c>
      <c r="G172" s="1">
        <v>85</v>
      </c>
      <c r="H172" s="1" t="s">
        <v>21</v>
      </c>
      <c r="I172" s="1">
        <v>136</v>
      </c>
      <c r="J172" s="8"/>
      <c r="K172" s="1"/>
    </row>
    <row r="173" spans="1:11">
      <c r="A173" s="1">
        <v>168</v>
      </c>
      <c r="B173" s="9">
        <v>114</v>
      </c>
      <c r="C173" s="1" t="s">
        <v>219</v>
      </c>
      <c r="D173" s="2">
        <v>45.02</v>
      </c>
      <c r="E173" s="1" t="s">
        <v>19</v>
      </c>
      <c r="F173" s="1" t="s">
        <v>162</v>
      </c>
      <c r="G173" s="1">
        <v>84</v>
      </c>
      <c r="I173" s="1" t="s">
        <v>96</v>
      </c>
      <c r="J173" s="8"/>
      <c r="K173" s="1"/>
    </row>
    <row r="174" spans="1:11">
      <c r="A174" s="1">
        <v>169</v>
      </c>
      <c r="B174" s="9">
        <v>21</v>
      </c>
      <c r="C174" s="1" t="s">
        <v>220</v>
      </c>
      <c r="D174" s="2">
        <v>45.08</v>
      </c>
      <c r="E174" s="1" t="s">
        <v>27</v>
      </c>
      <c r="F174" s="1" t="s">
        <v>32</v>
      </c>
      <c r="G174" s="1">
        <v>83</v>
      </c>
      <c r="I174" s="1" t="s">
        <v>96</v>
      </c>
      <c r="J174" s="8"/>
      <c r="K174" s="1"/>
    </row>
    <row r="175" spans="1:11">
      <c r="A175" s="1">
        <v>170</v>
      </c>
      <c r="B175" s="9">
        <v>1018</v>
      </c>
      <c r="C175" s="1" t="s">
        <v>221</v>
      </c>
      <c r="D175" s="2">
        <v>45.1</v>
      </c>
      <c r="E175" s="1" t="s">
        <v>96</v>
      </c>
      <c r="F175" s="1" t="s">
        <v>20</v>
      </c>
      <c r="G175" s="1" t="s">
        <v>96</v>
      </c>
      <c r="H175" s="1" t="s">
        <v>96</v>
      </c>
      <c r="I175" s="1" t="s">
        <v>96</v>
      </c>
      <c r="J175" s="8"/>
      <c r="K175" s="1"/>
    </row>
    <row r="176" spans="1:11">
      <c r="A176" s="1">
        <v>171</v>
      </c>
      <c r="B176" s="9">
        <v>1066</v>
      </c>
      <c r="C176" s="1" t="s">
        <v>685</v>
      </c>
      <c r="D176" s="2">
        <v>45.14</v>
      </c>
      <c r="E176" s="1" t="s">
        <v>62</v>
      </c>
      <c r="F176" s="1" t="s">
        <v>12</v>
      </c>
      <c r="G176" s="1">
        <v>82</v>
      </c>
      <c r="I176" s="1" t="s">
        <v>96</v>
      </c>
      <c r="J176" s="8"/>
      <c r="K176" s="1"/>
    </row>
    <row r="177" spans="1:11">
      <c r="A177" s="1">
        <v>172</v>
      </c>
      <c r="B177" s="9">
        <v>970</v>
      </c>
      <c r="C177" s="1" t="s">
        <v>223</v>
      </c>
      <c r="D177" s="2">
        <v>45.46</v>
      </c>
      <c r="E177" s="1" t="s">
        <v>23</v>
      </c>
      <c r="F177" s="1" t="s">
        <v>81</v>
      </c>
      <c r="G177" s="1">
        <v>157</v>
      </c>
      <c r="H177" s="1" t="s">
        <v>82</v>
      </c>
      <c r="I177" s="1">
        <v>137</v>
      </c>
      <c r="J177" s="8"/>
      <c r="K177" s="1"/>
    </row>
    <row r="178" spans="1:11">
      <c r="A178" s="1">
        <v>173</v>
      </c>
      <c r="B178" s="9">
        <v>1019</v>
      </c>
      <c r="C178" s="1" t="s">
        <v>224</v>
      </c>
      <c r="D178" s="2">
        <v>45.52</v>
      </c>
      <c r="E178" s="1" t="s">
        <v>27</v>
      </c>
      <c r="F178" s="1" t="s">
        <v>181</v>
      </c>
      <c r="G178" s="1">
        <v>156</v>
      </c>
      <c r="I178" s="1" t="s">
        <v>96</v>
      </c>
      <c r="J178" s="8"/>
      <c r="K178" s="1"/>
    </row>
    <row r="179" spans="1:11">
      <c r="A179" s="1">
        <v>174</v>
      </c>
      <c r="B179" s="9">
        <v>1054</v>
      </c>
      <c r="C179" s="1" t="s">
        <v>225</v>
      </c>
      <c r="D179" s="2">
        <v>45.59</v>
      </c>
      <c r="E179" s="1" t="s">
        <v>96</v>
      </c>
      <c r="F179" s="1" t="s">
        <v>12</v>
      </c>
      <c r="G179" s="1" t="s">
        <v>96</v>
      </c>
      <c r="H179" s="1" t="s">
        <v>96</v>
      </c>
      <c r="I179" s="1" t="s">
        <v>96</v>
      </c>
      <c r="J179" s="8"/>
      <c r="K179" s="1"/>
    </row>
    <row r="180" spans="1:11">
      <c r="A180" s="1">
        <v>175</v>
      </c>
      <c r="B180" s="9">
        <v>1002</v>
      </c>
      <c r="C180" s="1" t="s">
        <v>686</v>
      </c>
      <c r="D180" s="2">
        <v>46.03</v>
      </c>
      <c r="E180" s="1" t="s">
        <v>62</v>
      </c>
      <c r="F180" s="1" t="s">
        <v>12</v>
      </c>
      <c r="G180" s="1">
        <v>81</v>
      </c>
      <c r="I180" s="1" t="s">
        <v>96</v>
      </c>
      <c r="J180" s="8"/>
      <c r="K180" s="1"/>
    </row>
    <row r="181" spans="1:11">
      <c r="A181" s="1">
        <v>176</v>
      </c>
      <c r="B181" s="9">
        <v>1052</v>
      </c>
      <c r="C181" s="1" t="s">
        <v>227</v>
      </c>
      <c r="D181" s="2">
        <v>46.04</v>
      </c>
      <c r="E181" s="1" t="s">
        <v>96</v>
      </c>
      <c r="F181" s="1" t="s">
        <v>12</v>
      </c>
      <c r="G181" s="1" t="s">
        <v>96</v>
      </c>
      <c r="H181" s="1" t="s">
        <v>96</v>
      </c>
      <c r="I181" s="1" t="s">
        <v>96</v>
      </c>
      <c r="J181" s="8"/>
      <c r="K181" s="1"/>
    </row>
    <row r="182" spans="1:11">
      <c r="A182" s="1">
        <v>177</v>
      </c>
      <c r="B182" s="9">
        <v>128</v>
      </c>
      <c r="C182" s="1" t="s">
        <v>228</v>
      </c>
      <c r="D182" s="2">
        <v>46.1</v>
      </c>
      <c r="E182" s="1" t="s">
        <v>11</v>
      </c>
      <c r="F182" s="1" t="s">
        <v>101</v>
      </c>
      <c r="G182" s="1">
        <v>80</v>
      </c>
      <c r="H182" s="1" t="s">
        <v>35</v>
      </c>
      <c r="I182" s="1">
        <v>138</v>
      </c>
      <c r="J182" s="8"/>
      <c r="K182" s="1"/>
    </row>
    <row r="183" spans="1:11">
      <c r="A183" s="1">
        <v>178</v>
      </c>
      <c r="B183" s="10">
        <v>983</v>
      </c>
      <c r="C183" s="1" t="s">
        <v>229</v>
      </c>
      <c r="D183" s="2">
        <v>46.12</v>
      </c>
      <c r="E183" s="1" t="s">
        <v>96</v>
      </c>
      <c r="F183" s="1" t="s">
        <v>12</v>
      </c>
      <c r="G183" s="1" t="s">
        <v>96</v>
      </c>
      <c r="H183" s="1" t="s">
        <v>96</v>
      </c>
      <c r="I183" s="1" t="s">
        <v>96</v>
      </c>
      <c r="J183" s="8"/>
      <c r="K183" s="1"/>
    </row>
    <row r="184" spans="1:11">
      <c r="A184" s="1">
        <v>179</v>
      </c>
      <c r="B184" s="9">
        <v>50</v>
      </c>
      <c r="C184" s="1" t="s">
        <v>230</v>
      </c>
      <c r="D184" s="2">
        <v>46.16</v>
      </c>
      <c r="E184" s="1" t="s">
        <v>23</v>
      </c>
      <c r="F184" s="1" t="s">
        <v>32</v>
      </c>
      <c r="G184" s="1">
        <v>79</v>
      </c>
      <c r="I184" s="1" t="s">
        <v>96</v>
      </c>
      <c r="J184" s="8"/>
      <c r="K184" s="1"/>
    </row>
    <row r="185" spans="1:11">
      <c r="A185" s="1">
        <v>180</v>
      </c>
      <c r="B185" s="9">
        <v>1027</v>
      </c>
      <c r="C185" s="1" t="s">
        <v>231</v>
      </c>
      <c r="D185" s="2">
        <v>46.23</v>
      </c>
      <c r="E185" s="1" t="s">
        <v>19</v>
      </c>
      <c r="F185" s="1" t="s">
        <v>81</v>
      </c>
      <c r="G185" s="1">
        <v>155</v>
      </c>
      <c r="I185" s="1" t="s">
        <v>96</v>
      </c>
      <c r="J185" s="8"/>
      <c r="K185" s="1"/>
    </row>
    <row r="186" spans="1:11">
      <c r="A186" s="1">
        <v>181</v>
      </c>
      <c r="B186" s="9">
        <v>89</v>
      </c>
      <c r="C186" s="1" t="s">
        <v>232</v>
      </c>
      <c r="D186" s="2">
        <v>46.24</v>
      </c>
      <c r="E186" s="1" t="s">
        <v>62</v>
      </c>
      <c r="F186" s="1" t="s">
        <v>42</v>
      </c>
      <c r="G186" s="1">
        <v>154</v>
      </c>
      <c r="I186" s="1" t="s">
        <v>96</v>
      </c>
      <c r="J186" s="8"/>
      <c r="K186" s="1"/>
    </row>
    <row r="187" spans="1:11" s="3" customFormat="1">
      <c r="A187" s="1">
        <v>182</v>
      </c>
      <c r="B187" s="9">
        <v>976</v>
      </c>
      <c r="C187" s="1" t="s">
        <v>687</v>
      </c>
      <c r="D187" s="2">
        <v>46.3</v>
      </c>
      <c r="E187" s="1" t="s">
        <v>15</v>
      </c>
      <c r="F187" s="1" t="s">
        <v>42</v>
      </c>
      <c r="G187" s="1">
        <v>153</v>
      </c>
      <c r="H187" s="1"/>
      <c r="I187" s="1" t="s">
        <v>96</v>
      </c>
      <c r="J187" s="8"/>
      <c r="K187" s="1"/>
    </row>
    <row r="188" spans="1:11" s="3" customFormat="1">
      <c r="A188" s="1">
        <v>183</v>
      </c>
      <c r="B188" s="9">
        <v>170</v>
      </c>
      <c r="C188" s="1" t="s">
        <v>234</v>
      </c>
      <c r="D188" s="2">
        <v>46.52</v>
      </c>
      <c r="E188" s="1" t="s">
        <v>25</v>
      </c>
      <c r="F188" s="1" t="s">
        <v>12</v>
      </c>
      <c r="G188" s="1">
        <v>78</v>
      </c>
      <c r="H188" s="1" t="s">
        <v>75</v>
      </c>
      <c r="I188" s="1">
        <v>139</v>
      </c>
      <c r="J188" s="8"/>
      <c r="K188" s="1"/>
    </row>
    <row r="189" spans="1:11" s="3" customFormat="1">
      <c r="A189" s="1">
        <v>184</v>
      </c>
      <c r="B189" s="9">
        <v>1046</v>
      </c>
      <c r="C189" s="1" t="s">
        <v>235</v>
      </c>
      <c r="D189" s="2">
        <v>46.59</v>
      </c>
      <c r="E189" s="1" t="s">
        <v>15</v>
      </c>
      <c r="F189" s="1" t="s">
        <v>162</v>
      </c>
      <c r="G189" s="1">
        <v>77</v>
      </c>
      <c r="H189" s="1" t="s">
        <v>73</v>
      </c>
      <c r="I189" s="1">
        <v>140</v>
      </c>
      <c r="J189" s="8"/>
      <c r="K189" s="1"/>
    </row>
    <row r="190" spans="1:11" s="3" customFormat="1">
      <c r="A190" s="1">
        <v>185</v>
      </c>
      <c r="B190" s="9">
        <v>1006</v>
      </c>
      <c r="C190" s="1" t="s">
        <v>236</v>
      </c>
      <c r="D190" s="2">
        <v>47.02</v>
      </c>
      <c r="E190" s="1" t="s">
        <v>19</v>
      </c>
      <c r="F190" s="1" t="s">
        <v>237</v>
      </c>
      <c r="G190" s="1">
        <v>152</v>
      </c>
      <c r="H190" s="1"/>
      <c r="I190" s="1" t="s">
        <v>96</v>
      </c>
      <c r="J190" s="8"/>
      <c r="K190" s="1"/>
    </row>
    <row r="191" spans="1:11" s="3" customFormat="1">
      <c r="A191" s="1">
        <v>186</v>
      </c>
      <c r="B191" s="9">
        <v>27</v>
      </c>
      <c r="C191" s="1" t="s">
        <v>238</v>
      </c>
      <c r="D191" s="2">
        <v>47.07</v>
      </c>
      <c r="E191" s="1" t="s">
        <v>27</v>
      </c>
      <c r="F191" s="1" t="s">
        <v>162</v>
      </c>
      <c r="G191" s="1">
        <v>76</v>
      </c>
      <c r="H191" s="1"/>
      <c r="I191" s="1" t="s">
        <v>96</v>
      </c>
      <c r="J191" s="8"/>
      <c r="K191" s="1"/>
    </row>
    <row r="192" spans="1:11" s="3" customFormat="1">
      <c r="A192" s="1">
        <v>187</v>
      </c>
      <c r="B192" s="9">
        <v>6</v>
      </c>
      <c r="C192" s="1" t="s">
        <v>239</v>
      </c>
      <c r="D192" s="2">
        <v>47.17</v>
      </c>
      <c r="E192" s="1" t="s">
        <v>27</v>
      </c>
      <c r="F192" s="1" t="s">
        <v>81</v>
      </c>
      <c r="G192" s="1">
        <v>151</v>
      </c>
      <c r="H192" s="1"/>
      <c r="I192" s="1" t="s">
        <v>96</v>
      </c>
      <c r="J192" s="8"/>
      <c r="K192" s="1"/>
    </row>
    <row r="193" spans="1:11" s="3" customFormat="1">
      <c r="A193" s="1">
        <v>188</v>
      </c>
      <c r="B193" s="9">
        <v>967</v>
      </c>
      <c r="C193" s="1" t="s">
        <v>688</v>
      </c>
      <c r="D193" s="2">
        <v>47.18</v>
      </c>
      <c r="E193" s="1" t="s">
        <v>15</v>
      </c>
      <c r="F193" s="1" t="s">
        <v>53</v>
      </c>
      <c r="G193" s="1">
        <v>150</v>
      </c>
      <c r="H193" s="1"/>
      <c r="I193" s="1" t="s">
        <v>96</v>
      </c>
      <c r="J193" s="8"/>
      <c r="K193" s="1"/>
    </row>
    <row r="194" spans="1:11" s="3" customFormat="1">
      <c r="A194" s="1">
        <v>189</v>
      </c>
      <c r="B194" s="9">
        <v>1094</v>
      </c>
      <c r="C194" s="1" t="s">
        <v>241</v>
      </c>
      <c r="D194" s="2">
        <v>47.3</v>
      </c>
      <c r="E194" s="1" t="s">
        <v>96</v>
      </c>
      <c r="F194" s="1" t="s">
        <v>20</v>
      </c>
      <c r="G194" s="1" t="s">
        <v>96</v>
      </c>
      <c r="H194" s="1" t="s">
        <v>96</v>
      </c>
      <c r="I194" s="1" t="s">
        <v>96</v>
      </c>
      <c r="J194" s="8"/>
      <c r="K194" s="1"/>
    </row>
    <row r="195" spans="1:11" s="3" customFormat="1">
      <c r="A195" s="1">
        <v>190</v>
      </c>
      <c r="B195" s="9">
        <v>1108</v>
      </c>
      <c r="C195" s="1" t="s">
        <v>242</v>
      </c>
      <c r="D195" s="2">
        <v>47.39</v>
      </c>
      <c r="E195" s="1" t="s">
        <v>62</v>
      </c>
      <c r="F195" s="1" t="s">
        <v>32</v>
      </c>
      <c r="G195" s="1">
        <v>75</v>
      </c>
      <c r="H195" s="1"/>
      <c r="I195" s="1" t="s">
        <v>96</v>
      </c>
      <c r="J195" s="8"/>
      <c r="K195" s="1"/>
    </row>
    <row r="196" spans="1:11" s="3" customFormat="1">
      <c r="A196" s="1">
        <v>191</v>
      </c>
      <c r="B196" s="9">
        <v>1059</v>
      </c>
      <c r="C196" s="1" t="s">
        <v>243</v>
      </c>
      <c r="D196" s="2">
        <v>47.47</v>
      </c>
      <c r="E196" s="1" t="s">
        <v>25</v>
      </c>
      <c r="F196" s="1" t="s">
        <v>32</v>
      </c>
      <c r="G196" s="1">
        <v>74</v>
      </c>
      <c r="H196" s="1" t="s">
        <v>94</v>
      </c>
      <c r="I196" s="1">
        <v>141</v>
      </c>
      <c r="J196" s="8"/>
      <c r="K196" s="1"/>
    </row>
    <row r="197" spans="1:11" s="3" customFormat="1">
      <c r="A197" s="1">
        <v>192</v>
      </c>
      <c r="B197" s="9">
        <v>37</v>
      </c>
      <c r="C197" s="1" t="s">
        <v>244</v>
      </c>
      <c r="D197" s="2">
        <v>47.51</v>
      </c>
      <c r="E197" s="1" t="s">
        <v>11</v>
      </c>
      <c r="F197" s="1" t="s">
        <v>162</v>
      </c>
      <c r="G197" s="1">
        <v>73</v>
      </c>
      <c r="H197" s="1" t="s">
        <v>46</v>
      </c>
      <c r="I197" s="1">
        <v>142</v>
      </c>
      <c r="J197" s="8"/>
      <c r="K197" s="1"/>
    </row>
    <row r="198" spans="1:11" s="3" customFormat="1">
      <c r="A198" s="1">
        <v>193</v>
      </c>
      <c r="B198" s="9">
        <v>91</v>
      </c>
      <c r="C198" s="1" t="s">
        <v>245</v>
      </c>
      <c r="D198" s="2">
        <v>47.52</v>
      </c>
      <c r="E198" s="1" t="s">
        <v>62</v>
      </c>
      <c r="F198" s="1" t="s">
        <v>237</v>
      </c>
      <c r="G198" s="1">
        <v>149</v>
      </c>
      <c r="H198" s="1"/>
      <c r="I198" s="1" t="s">
        <v>96</v>
      </c>
      <c r="J198" s="8"/>
      <c r="K198" s="1"/>
    </row>
    <row r="199" spans="1:11" s="3" customFormat="1">
      <c r="A199" s="1">
        <v>194</v>
      </c>
      <c r="B199" s="9">
        <v>163</v>
      </c>
      <c r="C199" s="1" t="s">
        <v>246</v>
      </c>
      <c r="D199" s="2">
        <v>48.02</v>
      </c>
      <c r="E199" s="1" t="s">
        <v>50</v>
      </c>
      <c r="F199" s="1" t="s">
        <v>81</v>
      </c>
      <c r="G199" s="1">
        <v>148</v>
      </c>
      <c r="H199" s="1" t="s">
        <v>82</v>
      </c>
      <c r="I199" s="1">
        <v>143</v>
      </c>
      <c r="J199" s="8"/>
      <c r="K199" s="1"/>
    </row>
    <row r="200" spans="1:11" s="3" customFormat="1">
      <c r="A200" s="1">
        <v>195</v>
      </c>
      <c r="B200" s="9">
        <v>121</v>
      </c>
      <c r="C200" s="1" t="s">
        <v>247</v>
      </c>
      <c r="D200" s="2">
        <v>48.31</v>
      </c>
      <c r="E200" s="1" t="s">
        <v>25</v>
      </c>
      <c r="F200" s="1" t="s">
        <v>42</v>
      </c>
      <c r="G200" s="1">
        <v>147</v>
      </c>
      <c r="H200" s="1" t="s">
        <v>54</v>
      </c>
      <c r="I200" s="1">
        <v>144</v>
      </c>
      <c r="J200" s="8"/>
      <c r="K200" s="1"/>
    </row>
    <row r="201" spans="1:11" s="3" customFormat="1">
      <c r="A201" s="1">
        <v>196</v>
      </c>
      <c r="B201" s="9">
        <v>1053</v>
      </c>
      <c r="C201" s="1" t="s">
        <v>248</v>
      </c>
      <c r="D201" s="2">
        <v>48.51</v>
      </c>
      <c r="E201" s="1" t="s">
        <v>96</v>
      </c>
      <c r="F201" s="1" t="s">
        <v>12</v>
      </c>
      <c r="G201" s="1" t="s">
        <v>96</v>
      </c>
      <c r="H201" s="1" t="s">
        <v>96</v>
      </c>
      <c r="I201" s="1" t="s">
        <v>96</v>
      </c>
      <c r="J201" s="8"/>
      <c r="K201" s="1"/>
    </row>
    <row r="202" spans="1:11" s="3" customFormat="1">
      <c r="A202" s="1">
        <v>197</v>
      </c>
      <c r="B202" s="9">
        <v>1028</v>
      </c>
      <c r="C202" s="1" t="s">
        <v>249</v>
      </c>
      <c r="D202" s="2">
        <v>49.51</v>
      </c>
      <c r="E202" s="1" t="s">
        <v>25</v>
      </c>
      <c r="F202" s="1" t="s">
        <v>53</v>
      </c>
      <c r="G202" s="1">
        <v>146</v>
      </c>
      <c r="H202" s="1" t="s">
        <v>78</v>
      </c>
      <c r="I202" s="1">
        <v>145</v>
      </c>
      <c r="J202" s="8"/>
      <c r="K202" s="1"/>
    </row>
    <row r="203" spans="1:11" s="3" customFormat="1">
      <c r="A203" s="1">
        <v>198</v>
      </c>
      <c r="B203" s="9">
        <v>142</v>
      </c>
      <c r="C203" s="1" t="s">
        <v>250</v>
      </c>
      <c r="D203" s="2">
        <v>50.54</v>
      </c>
      <c r="E203" s="1" t="s">
        <v>50</v>
      </c>
      <c r="F203" s="1" t="s">
        <v>20</v>
      </c>
      <c r="G203" s="1">
        <v>72</v>
      </c>
      <c r="H203" s="1" t="s">
        <v>56</v>
      </c>
      <c r="I203" s="1">
        <v>146</v>
      </c>
      <c r="J203" s="8"/>
      <c r="K203" s="1"/>
    </row>
    <row r="204" spans="1:11" s="3" customFormat="1">
      <c r="A204" s="1">
        <v>199</v>
      </c>
      <c r="B204" s="9">
        <v>1109</v>
      </c>
      <c r="C204" s="1" t="s">
        <v>251</v>
      </c>
      <c r="D204" s="2">
        <v>51.01</v>
      </c>
      <c r="E204" s="1" t="s">
        <v>96</v>
      </c>
      <c r="F204" s="1" t="s">
        <v>12</v>
      </c>
      <c r="G204" s="1" t="s">
        <v>96</v>
      </c>
      <c r="H204" s="1" t="s">
        <v>96</v>
      </c>
      <c r="I204" s="1" t="s">
        <v>96</v>
      </c>
      <c r="J204" s="8"/>
      <c r="K204" s="1"/>
    </row>
    <row r="205" spans="1:11" s="3" customFormat="1">
      <c r="A205" s="1">
        <v>200</v>
      </c>
      <c r="B205" s="9">
        <v>1001</v>
      </c>
      <c r="C205" s="1" t="s">
        <v>252</v>
      </c>
      <c r="D205" s="2">
        <v>51.04</v>
      </c>
      <c r="E205" s="1" t="s">
        <v>62</v>
      </c>
      <c r="F205" s="1" t="s">
        <v>101</v>
      </c>
      <c r="G205" s="1">
        <v>71</v>
      </c>
      <c r="H205" s="1"/>
      <c r="I205" s="1" t="s">
        <v>96</v>
      </c>
      <c r="J205" s="8"/>
      <c r="K205" s="1"/>
    </row>
    <row r="206" spans="1:11" s="3" customFormat="1">
      <c r="A206" s="1">
        <v>201</v>
      </c>
      <c r="B206" s="9">
        <v>961</v>
      </c>
      <c r="C206" s="1" t="s">
        <v>689</v>
      </c>
      <c r="D206" s="2">
        <v>51.25</v>
      </c>
      <c r="E206" s="1" t="s">
        <v>19</v>
      </c>
      <c r="F206" s="1" t="s">
        <v>42</v>
      </c>
      <c r="G206" s="1">
        <v>145</v>
      </c>
      <c r="H206" s="1"/>
      <c r="I206" s="1" t="s">
        <v>96</v>
      </c>
      <c r="J206" s="8"/>
      <c r="K206" s="1"/>
    </row>
    <row r="207" spans="1:11" s="3" customFormat="1">
      <c r="A207" s="1">
        <v>202</v>
      </c>
      <c r="B207" s="9">
        <v>110</v>
      </c>
      <c r="C207" s="1" t="s">
        <v>254</v>
      </c>
      <c r="D207" s="2">
        <v>51.33</v>
      </c>
      <c r="E207" s="1" t="s">
        <v>19</v>
      </c>
      <c r="F207" s="1" t="s">
        <v>162</v>
      </c>
      <c r="G207" s="1">
        <v>70</v>
      </c>
      <c r="H207" s="1"/>
      <c r="I207" s="1" t="s">
        <v>96</v>
      </c>
      <c r="J207" s="8"/>
      <c r="K207" s="1"/>
    </row>
    <row r="208" spans="1:11" s="3" customFormat="1">
      <c r="A208" s="1">
        <v>203</v>
      </c>
      <c r="B208" s="9">
        <v>1069</v>
      </c>
      <c r="C208" s="1" t="s">
        <v>255</v>
      </c>
      <c r="D208" s="2">
        <v>51.34</v>
      </c>
      <c r="E208" s="1" t="s">
        <v>11</v>
      </c>
      <c r="F208" s="1" t="s">
        <v>81</v>
      </c>
      <c r="G208" s="1">
        <v>144</v>
      </c>
      <c r="H208" s="1" t="s">
        <v>54</v>
      </c>
      <c r="I208" s="1">
        <v>147</v>
      </c>
      <c r="J208" s="8"/>
      <c r="K208" s="1"/>
    </row>
    <row r="209" spans="1:11" s="3" customFormat="1">
      <c r="A209" s="1">
        <v>204</v>
      </c>
      <c r="B209" s="9">
        <v>971</v>
      </c>
      <c r="C209" s="1" t="s">
        <v>690</v>
      </c>
      <c r="D209" s="2">
        <v>51.38</v>
      </c>
      <c r="E209" s="1" t="s">
        <v>62</v>
      </c>
      <c r="F209" s="1" t="s">
        <v>81</v>
      </c>
      <c r="G209" s="1">
        <v>143</v>
      </c>
      <c r="H209" s="1"/>
      <c r="I209" s="1" t="s">
        <v>96</v>
      </c>
      <c r="J209" s="8"/>
      <c r="K209" s="1"/>
    </row>
    <row r="210" spans="1:11" s="3" customFormat="1">
      <c r="A210" s="1">
        <v>205</v>
      </c>
      <c r="B210" s="9">
        <v>165</v>
      </c>
      <c r="C210" s="1" t="s">
        <v>257</v>
      </c>
      <c r="D210" s="2">
        <v>51.42</v>
      </c>
      <c r="E210" s="1" t="s">
        <v>25</v>
      </c>
      <c r="F210" s="1" t="s">
        <v>42</v>
      </c>
      <c r="G210" s="1">
        <v>142</v>
      </c>
      <c r="H210" s="1" t="s">
        <v>119</v>
      </c>
      <c r="I210" s="1">
        <v>148</v>
      </c>
      <c r="J210" s="8"/>
      <c r="K210" s="1"/>
    </row>
    <row r="211" spans="1:11" s="3" customFormat="1">
      <c r="A211" s="1">
        <v>206</v>
      </c>
      <c r="B211" s="9">
        <v>1078</v>
      </c>
      <c r="C211" s="1" t="s">
        <v>691</v>
      </c>
      <c r="D211" s="2">
        <v>51.54</v>
      </c>
      <c r="E211" s="1" t="s">
        <v>62</v>
      </c>
      <c r="F211" s="1" t="s">
        <v>53</v>
      </c>
      <c r="G211" s="1">
        <v>141</v>
      </c>
      <c r="H211" s="1"/>
      <c r="I211" s="1" t="s">
        <v>96</v>
      </c>
      <c r="J211" s="8"/>
      <c r="K211" s="1"/>
    </row>
    <row r="212" spans="1:11" s="3" customFormat="1">
      <c r="A212" s="1">
        <v>207</v>
      </c>
      <c r="B212" s="9">
        <v>173</v>
      </c>
      <c r="C212" s="1" t="s">
        <v>259</v>
      </c>
      <c r="D212" s="2">
        <v>52.03</v>
      </c>
      <c r="E212" s="1" t="s">
        <v>25</v>
      </c>
      <c r="F212" s="1" t="s">
        <v>181</v>
      </c>
      <c r="G212" s="1">
        <v>140</v>
      </c>
      <c r="H212" s="1" t="s">
        <v>182</v>
      </c>
      <c r="I212" s="1">
        <v>149</v>
      </c>
      <c r="J212" s="8"/>
      <c r="K212" s="1"/>
    </row>
    <row r="213" spans="1:11" s="3" customFormat="1">
      <c r="A213" s="1">
        <v>208</v>
      </c>
      <c r="B213" s="9">
        <v>1095</v>
      </c>
      <c r="C213" s="1" t="s">
        <v>260</v>
      </c>
      <c r="D213" s="2">
        <v>52.22</v>
      </c>
      <c r="E213" s="1" t="s">
        <v>62</v>
      </c>
      <c r="F213" s="1" t="s">
        <v>181</v>
      </c>
      <c r="G213" s="1">
        <v>139</v>
      </c>
      <c r="H213" s="1"/>
      <c r="I213" s="1" t="s">
        <v>96</v>
      </c>
      <c r="J213" s="8"/>
      <c r="K213" s="1"/>
    </row>
    <row r="214" spans="1:11" s="3" customFormat="1">
      <c r="A214" s="1">
        <v>209</v>
      </c>
      <c r="B214" s="9">
        <v>175</v>
      </c>
      <c r="C214" s="1" t="s">
        <v>261</v>
      </c>
      <c r="D214" s="2">
        <v>52.31</v>
      </c>
      <c r="E214" s="1" t="s">
        <v>25</v>
      </c>
      <c r="F214" s="1" t="s">
        <v>162</v>
      </c>
      <c r="G214" s="1">
        <v>69</v>
      </c>
      <c r="H214" s="1"/>
      <c r="I214" s="1" t="s">
        <v>96</v>
      </c>
      <c r="J214" s="8"/>
      <c r="K214" s="1"/>
    </row>
    <row r="215" spans="1:11" s="3" customFormat="1">
      <c r="A215" s="1">
        <v>210</v>
      </c>
      <c r="B215" s="9">
        <v>1093</v>
      </c>
      <c r="C215" s="1" t="s">
        <v>692</v>
      </c>
      <c r="D215" s="2">
        <v>53.23</v>
      </c>
      <c r="E215" s="1" t="s">
        <v>62</v>
      </c>
      <c r="F215" s="1" t="s">
        <v>32</v>
      </c>
      <c r="G215" s="1">
        <v>68</v>
      </c>
      <c r="H215" s="1"/>
      <c r="I215" s="1" t="s">
        <v>96</v>
      </c>
      <c r="J215" s="8"/>
      <c r="K215" s="1"/>
    </row>
    <row r="216" spans="1:11" s="3" customFormat="1">
      <c r="A216" s="1">
        <v>211</v>
      </c>
      <c r="B216" s="9">
        <v>981</v>
      </c>
      <c r="C216" s="1" t="s">
        <v>263</v>
      </c>
      <c r="D216" s="2">
        <v>53.26</v>
      </c>
      <c r="E216" s="1" t="s">
        <v>19</v>
      </c>
      <c r="F216" s="1" t="s">
        <v>42</v>
      </c>
      <c r="G216" s="1">
        <v>138</v>
      </c>
      <c r="H216" s="1"/>
      <c r="I216" s="1" t="s">
        <v>96</v>
      </c>
      <c r="J216" s="8"/>
      <c r="K216" s="1"/>
    </row>
    <row r="217" spans="1:11" s="3" customFormat="1">
      <c r="A217" s="1">
        <v>212</v>
      </c>
      <c r="B217" s="9">
        <v>1099</v>
      </c>
      <c r="C217" s="1" t="s">
        <v>264</v>
      </c>
      <c r="D217" s="2">
        <v>53.29</v>
      </c>
      <c r="E217" s="1" t="s">
        <v>19</v>
      </c>
      <c r="F217" s="1" t="s">
        <v>81</v>
      </c>
      <c r="G217" s="1">
        <v>137</v>
      </c>
      <c r="H217" s="1"/>
      <c r="I217" s="1" t="s">
        <v>96</v>
      </c>
      <c r="J217" s="8"/>
      <c r="K217" s="1"/>
    </row>
    <row r="218" spans="1:11" s="3" customFormat="1">
      <c r="A218" s="1">
        <v>213</v>
      </c>
      <c r="B218" s="9">
        <v>1044</v>
      </c>
      <c r="C218" s="1" t="s">
        <v>265</v>
      </c>
      <c r="D218" s="2">
        <v>54</v>
      </c>
      <c r="E218" s="1" t="s">
        <v>96</v>
      </c>
      <c r="F218" s="1" t="s">
        <v>12</v>
      </c>
      <c r="G218" s="1" t="s">
        <v>96</v>
      </c>
      <c r="H218" s="1" t="s">
        <v>96</v>
      </c>
      <c r="I218" s="1" t="s">
        <v>96</v>
      </c>
      <c r="J218" s="8"/>
      <c r="K218" s="1"/>
    </row>
    <row r="219" spans="1:11" s="3" customFormat="1">
      <c r="A219" s="1">
        <v>214</v>
      </c>
      <c r="B219" s="9">
        <v>1043</v>
      </c>
      <c r="C219" s="1" t="s">
        <v>266</v>
      </c>
      <c r="D219" s="2">
        <v>54.01</v>
      </c>
      <c r="E219" s="1" t="s">
        <v>96</v>
      </c>
      <c r="F219" s="1" t="s">
        <v>53</v>
      </c>
      <c r="G219" s="1" t="s">
        <v>96</v>
      </c>
      <c r="H219" s="1" t="s">
        <v>96</v>
      </c>
      <c r="I219" s="1" t="s">
        <v>96</v>
      </c>
      <c r="J219" s="8"/>
      <c r="K219" s="1"/>
    </row>
    <row r="220" spans="1:11" s="3" customFormat="1">
      <c r="A220" s="1">
        <v>215</v>
      </c>
      <c r="B220" s="9">
        <v>55</v>
      </c>
      <c r="C220" s="1" t="s">
        <v>267</v>
      </c>
      <c r="D220" s="2">
        <v>54.13</v>
      </c>
      <c r="E220" s="1" t="s">
        <v>23</v>
      </c>
      <c r="F220" s="1" t="s">
        <v>81</v>
      </c>
      <c r="G220" s="1">
        <v>136</v>
      </c>
      <c r="H220" s="1" t="s">
        <v>78</v>
      </c>
      <c r="I220" s="1">
        <v>150</v>
      </c>
      <c r="J220" s="8"/>
      <c r="K220" s="1"/>
    </row>
    <row r="221" spans="1:11" s="3" customFormat="1">
      <c r="A221" s="1">
        <v>216</v>
      </c>
      <c r="B221" s="9">
        <v>1030</v>
      </c>
      <c r="C221" s="1" t="s">
        <v>526</v>
      </c>
      <c r="D221" s="2">
        <v>54.51</v>
      </c>
      <c r="E221" s="1" t="s">
        <v>62</v>
      </c>
      <c r="F221" s="1" t="s">
        <v>181</v>
      </c>
      <c r="G221" s="1">
        <v>135</v>
      </c>
      <c r="H221" s="1"/>
      <c r="I221" s="1" t="s">
        <v>96</v>
      </c>
      <c r="J221" s="8"/>
      <c r="K221" s="1"/>
    </row>
    <row r="222" spans="1:11" s="3" customFormat="1">
      <c r="A222" s="1">
        <v>217</v>
      </c>
      <c r="B222" s="9">
        <v>1088</v>
      </c>
      <c r="C222" s="1" t="s">
        <v>693</v>
      </c>
      <c r="D222" s="2">
        <v>55.17</v>
      </c>
      <c r="E222" s="1" t="s">
        <v>62</v>
      </c>
      <c r="F222" s="1" t="s">
        <v>42</v>
      </c>
      <c r="G222" s="1">
        <v>134</v>
      </c>
      <c r="H222" s="1"/>
      <c r="I222" s="1" t="s">
        <v>96</v>
      </c>
      <c r="J222" s="8"/>
      <c r="K222" s="1"/>
    </row>
    <row r="223" spans="1:11" s="3" customFormat="1">
      <c r="A223" s="1">
        <v>218</v>
      </c>
      <c r="B223" s="9">
        <v>96</v>
      </c>
      <c r="C223" s="1" t="s">
        <v>270</v>
      </c>
      <c r="D223" s="2">
        <v>55.34</v>
      </c>
      <c r="E223" s="1" t="s">
        <v>62</v>
      </c>
      <c r="F223" s="1" t="s">
        <v>81</v>
      </c>
      <c r="G223" s="1">
        <v>133</v>
      </c>
      <c r="H223" s="1"/>
      <c r="I223" s="1" t="s">
        <v>96</v>
      </c>
      <c r="J223" s="8"/>
      <c r="K223" s="1"/>
    </row>
    <row r="224" spans="1:11" s="3" customFormat="1">
      <c r="A224" s="1">
        <v>219</v>
      </c>
      <c r="B224" s="9">
        <v>84</v>
      </c>
      <c r="C224" s="1" t="s">
        <v>271</v>
      </c>
      <c r="D224" s="2">
        <v>55.35</v>
      </c>
      <c r="E224" s="1" t="s">
        <v>62</v>
      </c>
      <c r="F224" s="1" t="s">
        <v>42</v>
      </c>
      <c r="G224" s="1">
        <v>132</v>
      </c>
      <c r="H224" s="1"/>
      <c r="I224" s="1" t="s">
        <v>96</v>
      </c>
      <c r="J224" s="8"/>
      <c r="K224" s="1"/>
    </row>
    <row r="225" spans="1:11" s="3" customFormat="1">
      <c r="A225" s="1">
        <v>220</v>
      </c>
      <c r="B225" s="9">
        <v>1065</v>
      </c>
      <c r="C225" s="1" t="s">
        <v>694</v>
      </c>
      <c r="D225" s="2">
        <v>55.58</v>
      </c>
      <c r="E225" s="1" t="s">
        <v>50</v>
      </c>
      <c r="F225" s="1" t="s">
        <v>237</v>
      </c>
      <c r="G225" s="1">
        <v>131</v>
      </c>
      <c r="H225" s="1" t="s">
        <v>119</v>
      </c>
      <c r="I225" s="1">
        <v>151</v>
      </c>
      <c r="J225" s="8"/>
      <c r="K225" s="1"/>
    </row>
    <row r="226" spans="1:11" s="3" customFormat="1">
      <c r="A226" s="1">
        <v>221</v>
      </c>
      <c r="B226" s="9">
        <v>957</v>
      </c>
      <c r="C226" s="1" t="s">
        <v>273</v>
      </c>
      <c r="D226" s="2">
        <v>57</v>
      </c>
      <c r="E226" s="1" t="s">
        <v>19</v>
      </c>
      <c r="F226" s="1" t="s">
        <v>81</v>
      </c>
      <c r="G226" s="1">
        <v>130</v>
      </c>
      <c r="H226" s="1"/>
      <c r="I226" s="1" t="s">
        <v>96</v>
      </c>
      <c r="J226" s="8"/>
      <c r="K226" s="1"/>
    </row>
    <row r="227" spans="1:11" s="3" customFormat="1">
      <c r="A227" s="1">
        <v>222</v>
      </c>
      <c r="B227" s="9">
        <v>1098</v>
      </c>
      <c r="C227" s="1" t="s">
        <v>274</v>
      </c>
      <c r="D227" s="2">
        <v>57.37</v>
      </c>
      <c r="E227" s="1" t="s">
        <v>25</v>
      </c>
      <c r="F227" s="1" t="s">
        <v>81</v>
      </c>
      <c r="G227" s="1">
        <v>129</v>
      </c>
      <c r="H227" s="1" t="s">
        <v>82</v>
      </c>
      <c r="I227" s="1">
        <v>152</v>
      </c>
      <c r="J227" s="8"/>
      <c r="K227" s="1"/>
    </row>
    <row r="228" spans="1:11" s="3" customFormat="1">
      <c r="A228" s="1">
        <v>223</v>
      </c>
      <c r="B228" s="9">
        <v>1100</v>
      </c>
      <c r="C228" s="1" t="s">
        <v>695</v>
      </c>
      <c r="D228" s="2">
        <v>57.37</v>
      </c>
      <c r="E228" s="1" t="s">
        <v>25</v>
      </c>
      <c r="F228" s="1" t="s">
        <v>81</v>
      </c>
      <c r="G228" s="1">
        <v>128</v>
      </c>
      <c r="H228" s="1"/>
      <c r="I228" s="1" t="s">
        <v>96</v>
      </c>
      <c r="J228" s="8"/>
      <c r="K228" s="1"/>
    </row>
    <row r="229" spans="1:11" s="3" customFormat="1">
      <c r="A229" s="1">
        <v>224</v>
      </c>
      <c r="B229" s="9">
        <v>1005</v>
      </c>
      <c r="C229" s="1" t="s">
        <v>276</v>
      </c>
      <c r="D229" s="2">
        <v>58</v>
      </c>
      <c r="E229" s="1" t="s">
        <v>19</v>
      </c>
      <c r="F229" s="1" t="s">
        <v>237</v>
      </c>
      <c r="G229" s="1">
        <v>127</v>
      </c>
      <c r="H229" s="1"/>
      <c r="I229" s="1" t="s">
        <v>96</v>
      </c>
      <c r="J229" s="8"/>
      <c r="K229" s="1"/>
    </row>
    <row r="230" spans="1:11" s="3" customFormat="1">
      <c r="A230" s="1">
        <v>225</v>
      </c>
      <c r="B230" s="9">
        <v>33</v>
      </c>
      <c r="C230" s="1" t="s">
        <v>277</v>
      </c>
      <c r="D230" s="2">
        <v>58.37</v>
      </c>
      <c r="E230" s="1" t="s">
        <v>85</v>
      </c>
      <c r="F230" s="1" t="s">
        <v>101</v>
      </c>
      <c r="G230" s="1">
        <v>67</v>
      </c>
      <c r="H230" s="1" t="s">
        <v>33</v>
      </c>
      <c r="I230" s="1">
        <v>153</v>
      </c>
      <c r="J230" s="8"/>
      <c r="K230" s="1"/>
    </row>
    <row r="231" spans="1:11" s="3" customFormat="1">
      <c r="A231" s="1">
        <v>226</v>
      </c>
      <c r="B231" s="9">
        <v>1036</v>
      </c>
      <c r="C231" s="1" t="s">
        <v>278</v>
      </c>
      <c r="D231" s="2">
        <v>59.11</v>
      </c>
      <c r="E231" s="1" t="s">
        <v>19</v>
      </c>
      <c r="F231" s="1" t="s">
        <v>181</v>
      </c>
      <c r="G231" s="1">
        <v>126</v>
      </c>
      <c r="H231" s="1"/>
      <c r="I231" s="1" t="s">
        <v>96</v>
      </c>
      <c r="J231" s="8"/>
      <c r="K231" s="1"/>
    </row>
    <row r="232" spans="1:11" s="3" customFormat="1">
      <c r="A232" s="1">
        <v>227</v>
      </c>
      <c r="B232" s="9">
        <v>1058</v>
      </c>
      <c r="C232" s="1" t="s">
        <v>279</v>
      </c>
      <c r="D232" s="2">
        <v>59.4</v>
      </c>
      <c r="E232" s="1" t="s">
        <v>25</v>
      </c>
      <c r="F232" s="1" t="s">
        <v>81</v>
      </c>
      <c r="G232" s="1">
        <v>125</v>
      </c>
      <c r="H232" s="1"/>
      <c r="I232" s="1" t="s">
        <v>96</v>
      </c>
      <c r="J232" s="8"/>
      <c r="K232" s="1"/>
    </row>
    <row r="233" spans="1:11" s="3" customFormat="1">
      <c r="A233" s="1">
        <v>228</v>
      </c>
      <c r="B233" s="9">
        <v>1077</v>
      </c>
      <c r="C233" s="1" t="s">
        <v>280</v>
      </c>
      <c r="D233" s="2">
        <v>60.59</v>
      </c>
      <c r="E233" s="1" t="s">
        <v>96</v>
      </c>
      <c r="F233" s="1" t="s">
        <v>12</v>
      </c>
      <c r="G233" s="1" t="s">
        <v>96</v>
      </c>
      <c r="H233" s="1" t="s">
        <v>96</v>
      </c>
      <c r="I233" s="1" t="s">
        <v>96</v>
      </c>
      <c r="J233" s="8"/>
      <c r="K233" s="1"/>
    </row>
    <row r="234" spans="1:11" s="3" customFormat="1">
      <c r="A234" s="1">
        <v>229</v>
      </c>
      <c r="B234" s="9">
        <v>1075</v>
      </c>
      <c r="C234" s="1" t="s">
        <v>281</v>
      </c>
      <c r="D234" s="2">
        <v>61.2</v>
      </c>
      <c r="E234" s="1" t="s">
        <v>96</v>
      </c>
      <c r="F234" s="1" t="s">
        <v>53</v>
      </c>
      <c r="G234" s="1" t="s">
        <v>96</v>
      </c>
      <c r="H234" s="1" t="s">
        <v>96</v>
      </c>
      <c r="I234" s="1" t="s">
        <v>96</v>
      </c>
      <c r="J234" s="8"/>
      <c r="K234" s="1"/>
    </row>
    <row r="235" spans="1:11" s="3" customFormat="1">
      <c r="A235" s="1">
        <v>230</v>
      </c>
      <c r="B235" s="9">
        <v>74</v>
      </c>
      <c r="C235" s="1" t="s">
        <v>282</v>
      </c>
      <c r="D235" s="2">
        <v>63</v>
      </c>
      <c r="E235" s="1" t="s">
        <v>23</v>
      </c>
      <c r="F235" s="1" t="s">
        <v>53</v>
      </c>
      <c r="G235" s="1">
        <v>124</v>
      </c>
      <c r="H235" s="1" t="s">
        <v>119</v>
      </c>
      <c r="I235" s="1">
        <v>154</v>
      </c>
      <c r="J235" s="8"/>
      <c r="K235" s="1"/>
    </row>
    <row r="236" spans="1:11" s="3" customFormat="1">
      <c r="A236" s="1">
        <v>231</v>
      </c>
      <c r="B236" s="9">
        <v>1071</v>
      </c>
      <c r="C236" s="1" t="s">
        <v>283</v>
      </c>
      <c r="D236" s="2">
        <v>63.31</v>
      </c>
      <c r="E236" s="1" t="s">
        <v>96</v>
      </c>
      <c r="F236" s="1" t="s">
        <v>53</v>
      </c>
      <c r="G236" s="1" t="s">
        <v>96</v>
      </c>
      <c r="H236" s="1" t="s">
        <v>96</v>
      </c>
      <c r="I236" s="1" t="s">
        <v>96</v>
      </c>
      <c r="J236" s="8"/>
      <c r="K236" s="1"/>
    </row>
    <row r="237" spans="1:11" s="3" customFormat="1">
      <c r="A237" s="1">
        <v>232</v>
      </c>
      <c r="B237" s="9">
        <v>1086</v>
      </c>
      <c r="C237" s="1" t="s">
        <v>696</v>
      </c>
      <c r="D237" s="2">
        <v>76.150000000000006</v>
      </c>
      <c r="E237" s="1" t="s">
        <v>23</v>
      </c>
      <c r="F237" s="1" t="s">
        <v>162</v>
      </c>
      <c r="G237" s="1">
        <v>66</v>
      </c>
      <c r="H237" s="1" t="s">
        <v>102</v>
      </c>
      <c r="I237" s="1">
        <v>155</v>
      </c>
      <c r="J237" s="8"/>
      <c r="K237" s="1"/>
    </row>
  </sheetData>
  <mergeCells count="1">
    <mergeCell ref="I1:J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R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/>
  <cols>
    <col min="1" max="1" width="9.7109375" style="1" customWidth="1"/>
    <col min="2" max="11" width="9.140625" style="1"/>
    <col min="12" max="12" width="8" style="1" customWidth="1"/>
    <col min="13" max="13" width="9.140625" style="1" customWidth="1"/>
    <col min="14" max="14" width="2.7109375" style="1" customWidth="1"/>
    <col min="15" max="16384" width="9.140625" style="1"/>
  </cols>
  <sheetData>
    <row r="1" spans="1:18" ht="26.25">
      <c r="A1" s="11" t="s">
        <v>564</v>
      </c>
      <c r="B1" s="11"/>
      <c r="C1" s="11"/>
      <c r="D1" s="11"/>
      <c r="E1" s="11"/>
      <c r="F1" s="11"/>
      <c r="G1" s="11"/>
      <c r="H1" s="11"/>
      <c r="I1" s="11"/>
      <c r="J1" s="12">
        <v>42421</v>
      </c>
      <c r="K1" s="13"/>
      <c r="L1" s="14"/>
      <c r="M1" s="14"/>
    </row>
    <row r="3" spans="1:18" ht="15">
      <c r="A3" s="6" t="s">
        <v>355</v>
      </c>
      <c r="B3" s="6" t="s">
        <v>87</v>
      </c>
      <c r="C3" s="6" t="s">
        <v>356</v>
      </c>
      <c r="D3" s="15" t="s">
        <v>357</v>
      </c>
      <c r="E3" s="6" t="s">
        <v>358</v>
      </c>
      <c r="F3" s="6" t="s">
        <v>23</v>
      </c>
      <c r="G3" s="6" t="s">
        <v>19</v>
      </c>
      <c r="H3" s="6" t="s">
        <v>15</v>
      </c>
      <c r="I3" s="6" t="s">
        <v>62</v>
      </c>
      <c r="J3" s="6" t="s">
        <v>359</v>
      </c>
      <c r="K3" s="6" t="s">
        <v>27</v>
      </c>
      <c r="L3" s="6" t="s">
        <v>360</v>
      </c>
      <c r="M3" s="6" t="s">
        <v>361</v>
      </c>
    </row>
    <row r="4" spans="1:18">
      <c r="A4" s="6" t="s">
        <v>13</v>
      </c>
      <c r="B4" s="16">
        <v>45</v>
      </c>
      <c r="C4" s="3">
        <v>41</v>
      </c>
      <c r="D4" s="3">
        <v>156</v>
      </c>
      <c r="E4" s="3">
        <v>1</v>
      </c>
      <c r="F4" s="3">
        <v>5</v>
      </c>
      <c r="G4" s="3">
        <v>43</v>
      </c>
      <c r="H4" s="3">
        <v>2</v>
      </c>
      <c r="I4" s="3">
        <v>74</v>
      </c>
      <c r="J4" s="3">
        <v>8</v>
      </c>
      <c r="K4" s="3">
        <v>7</v>
      </c>
      <c r="L4" s="3">
        <v>156</v>
      </c>
      <c r="M4" s="3">
        <v>44</v>
      </c>
    </row>
    <row r="5" spans="1:18">
      <c r="A5" s="6" t="s">
        <v>17</v>
      </c>
      <c r="B5" s="16">
        <v>152</v>
      </c>
      <c r="C5" s="3">
        <v>56</v>
      </c>
      <c r="D5" s="3">
        <v>156</v>
      </c>
      <c r="E5" s="3">
        <v>129</v>
      </c>
      <c r="F5" s="3">
        <v>9</v>
      </c>
      <c r="G5" s="3">
        <v>49</v>
      </c>
      <c r="H5" s="3">
        <v>3</v>
      </c>
      <c r="I5" s="3">
        <v>76</v>
      </c>
      <c r="J5" s="3">
        <v>22</v>
      </c>
      <c r="K5" s="3">
        <v>15</v>
      </c>
      <c r="L5" s="3">
        <v>156</v>
      </c>
      <c r="M5" s="3">
        <v>156</v>
      </c>
    </row>
    <row r="6" spans="1:18">
      <c r="A6" s="6" t="s">
        <v>35</v>
      </c>
      <c r="B6" s="16">
        <v>152</v>
      </c>
      <c r="C6" s="3">
        <v>156</v>
      </c>
      <c r="D6" s="3">
        <v>156</v>
      </c>
      <c r="E6" s="3">
        <v>138</v>
      </c>
      <c r="F6" s="3">
        <v>12</v>
      </c>
      <c r="G6" s="3">
        <v>57</v>
      </c>
      <c r="H6" s="3">
        <v>31</v>
      </c>
      <c r="I6" s="3">
        <v>85</v>
      </c>
      <c r="J6" s="3">
        <v>34</v>
      </c>
      <c r="K6" s="3">
        <v>18</v>
      </c>
      <c r="L6" s="3">
        <v>156</v>
      </c>
      <c r="M6" s="3">
        <v>156</v>
      </c>
    </row>
    <row r="7" spans="1:18">
      <c r="A7" s="6" t="s">
        <v>46</v>
      </c>
      <c r="B7" s="16">
        <v>152</v>
      </c>
      <c r="C7" s="3">
        <v>156</v>
      </c>
      <c r="D7" s="3">
        <v>156</v>
      </c>
      <c r="E7" s="3">
        <v>142</v>
      </c>
      <c r="F7" s="3">
        <v>25</v>
      </c>
      <c r="G7" s="3">
        <v>58</v>
      </c>
      <c r="H7" s="3">
        <v>33</v>
      </c>
      <c r="I7" s="3">
        <v>93</v>
      </c>
      <c r="J7" s="3">
        <v>50</v>
      </c>
      <c r="K7" s="3">
        <v>19</v>
      </c>
      <c r="L7" s="3">
        <v>156</v>
      </c>
      <c r="M7" s="3">
        <v>156</v>
      </c>
    </row>
    <row r="8" spans="1:18">
      <c r="A8" s="6" t="s">
        <v>48</v>
      </c>
      <c r="B8" s="16">
        <v>152</v>
      </c>
      <c r="C8" s="3">
        <v>156</v>
      </c>
      <c r="D8" s="3">
        <v>156</v>
      </c>
      <c r="E8" s="3">
        <v>156</v>
      </c>
      <c r="F8" s="3">
        <v>30</v>
      </c>
      <c r="G8" s="3">
        <v>65</v>
      </c>
      <c r="H8" s="3">
        <v>92</v>
      </c>
      <c r="I8" s="3">
        <v>95</v>
      </c>
      <c r="J8" s="3">
        <v>71</v>
      </c>
      <c r="K8" s="3">
        <v>20</v>
      </c>
      <c r="L8" s="3">
        <v>156</v>
      </c>
      <c r="M8" s="3">
        <v>156</v>
      </c>
    </row>
    <row r="9" spans="1:18">
      <c r="A9" s="6" t="s">
        <v>21</v>
      </c>
      <c r="B9" s="16">
        <v>136</v>
      </c>
      <c r="C9" s="3">
        <v>27</v>
      </c>
      <c r="D9" s="3">
        <v>156</v>
      </c>
      <c r="E9" s="3">
        <v>64</v>
      </c>
      <c r="F9" s="3">
        <v>59</v>
      </c>
      <c r="G9" s="3">
        <v>4</v>
      </c>
      <c r="H9" s="3">
        <v>16</v>
      </c>
      <c r="I9" s="3">
        <v>28</v>
      </c>
      <c r="J9" s="3">
        <v>6</v>
      </c>
      <c r="K9" s="3">
        <v>10</v>
      </c>
      <c r="L9" s="3">
        <v>21</v>
      </c>
      <c r="M9" s="3">
        <v>156</v>
      </c>
    </row>
    <row r="10" spans="1:18">
      <c r="A10" s="6" t="s">
        <v>37</v>
      </c>
      <c r="B10" s="16">
        <v>152</v>
      </c>
      <c r="C10" s="3">
        <v>69</v>
      </c>
      <c r="D10" s="3">
        <v>156</v>
      </c>
      <c r="E10" s="3">
        <v>84</v>
      </c>
      <c r="F10" s="3">
        <v>63</v>
      </c>
      <c r="G10" s="3">
        <v>13</v>
      </c>
      <c r="H10" s="3">
        <v>68</v>
      </c>
      <c r="I10" s="3">
        <v>47</v>
      </c>
      <c r="J10" s="3">
        <v>48</v>
      </c>
      <c r="K10" s="3">
        <v>14</v>
      </c>
      <c r="L10" s="3">
        <v>127</v>
      </c>
      <c r="M10" s="3">
        <v>156</v>
      </c>
    </row>
    <row r="11" spans="1:18">
      <c r="A11" s="6" t="s">
        <v>56</v>
      </c>
      <c r="B11" s="16">
        <v>152</v>
      </c>
      <c r="C11" s="3">
        <v>99</v>
      </c>
      <c r="D11" s="3">
        <v>156</v>
      </c>
      <c r="E11" s="3">
        <v>117</v>
      </c>
      <c r="F11" s="3">
        <v>79</v>
      </c>
      <c r="G11" s="3">
        <v>32</v>
      </c>
      <c r="H11" s="3">
        <v>111</v>
      </c>
      <c r="I11" s="3">
        <v>60</v>
      </c>
      <c r="J11" s="3">
        <v>78</v>
      </c>
      <c r="K11" s="3">
        <v>24</v>
      </c>
      <c r="L11" s="3">
        <v>146</v>
      </c>
      <c r="M11" s="3">
        <v>156</v>
      </c>
    </row>
    <row r="12" spans="1:18">
      <c r="A12" s="6" t="s">
        <v>33</v>
      </c>
      <c r="B12" s="16">
        <v>89</v>
      </c>
      <c r="C12" s="3">
        <v>123</v>
      </c>
      <c r="D12" s="3">
        <v>156</v>
      </c>
      <c r="E12" s="3">
        <v>52</v>
      </c>
      <c r="F12" s="3">
        <v>73</v>
      </c>
      <c r="G12" s="3">
        <v>26</v>
      </c>
      <c r="H12" s="3">
        <v>82</v>
      </c>
      <c r="I12" s="3">
        <v>29</v>
      </c>
      <c r="J12" s="3">
        <v>75</v>
      </c>
      <c r="K12" s="3">
        <v>11</v>
      </c>
      <c r="L12" s="3">
        <v>156</v>
      </c>
      <c r="M12" s="3">
        <v>153</v>
      </c>
    </row>
    <row r="13" spans="1:18">
      <c r="A13" s="6" t="s">
        <v>102</v>
      </c>
      <c r="B13" s="16">
        <v>152</v>
      </c>
      <c r="C13" s="3">
        <v>156</v>
      </c>
      <c r="D13" s="3">
        <v>156</v>
      </c>
      <c r="E13" s="3">
        <v>62</v>
      </c>
      <c r="F13" s="3">
        <v>155</v>
      </c>
      <c r="G13" s="3">
        <v>70</v>
      </c>
      <c r="H13" s="3">
        <v>130</v>
      </c>
      <c r="I13" s="3">
        <v>88</v>
      </c>
      <c r="J13" s="3">
        <v>61</v>
      </c>
      <c r="K13" s="3">
        <v>55</v>
      </c>
      <c r="L13" s="3">
        <v>124</v>
      </c>
      <c r="M13" s="3">
        <v>116</v>
      </c>
    </row>
    <row r="14" spans="1:18">
      <c r="A14" s="6" t="s">
        <v>54</v>
      </c>
      <c r="B14" s="16">
        <v>152</v>
      </c>
      <c r="C14" s="3">
        <v>156</v>
      </c>
      <c r="D14" s="3">
        <v>135</v>
      </c>
      <c r="E14" s="3">
        <v>147</v>
      </c>
      <c r="F14" s="3">
        <v>81</v>
      </c>
      <c r="G14" s="3">
        <v>39</v>
      </c>
      <c r="H14" s="3">
        <v>23</v>
      </c>
      <c r="I14" s="3">
        <v>112</v>
      </c>
      <c r="J14" s="3">
        <v>144</v>
      </c>
      <c r="K14" s="3">
        <v>54</v>
      </c>
      <c r="L14" s="3">
        <v>113</v>
      </c>
      <c r="M14" s="3">
        <v>105</v>
      </c>
    </row>
    <row r="15" spans="1:18">
      <c r="A15" s="6" t="s">
        <v>78</v>
      </c>
      <c r="B15" s="16">
        <v>152</v>
      </c>
      <c r="C15" s="3">
        <v>156</v>
      </c>
      <c r="D15" s="3">
        <v>156</v>
      </c>
      <c r="E15" s="3">
        <v>156</v>
      </c>
      <c r="F15" s="3">
        <v>150</v>
      </c>
      <c r="G15" s="3">
        <v>53</v>
      </c>
      <c r="H15" s="3">
        <v>40</v>
      </c>
      <c r="I15" s="3">
        <v>118</v>
      </c>
      <c r="J15" s="3">
        <v>145</v>
      </c>
      <c r="K15" s="3">
        <v>77</v>
      </c>
      <c r="L15" s="3">
        <v>126</v>
      </c>
      <c r="M15" s="3">
        <v>156</v>
      </c>
      <c r="R15" s="4"/>
    </row>
    <row r="16" spans="1:18">
      <c r="A16" s="6" t="s">
        <v>43</v>
      </c>
      <c r="B16" s="16">
        <v>152</v>
      </c>
      <c r="C16" s="3">
        <v>156</v>
      </c>
      <c r="D16" s="3">
        <v>156</v>
      </c>
      <c r="E16" s="3">
        <v>128</v>
      </c>
      <c r="F16" s="3">
        <v>121</v>
      </c>
      <c r="G16" s="3">
        <v>17</v>
      </c>
      <c r="H16" s="3">
        <v>100</v>
      </c>
      <c r="I16" s="3">
        <v>106</v>
      </c>
      <c r="J16" s="3">
        <v>94</v>
      </c>
      <c r="K16" s="3">
        <v>35</v>
      </c>
      <c r="L16" s="3">
        <v>114</v>
      </c>
      <c r="M16" s="3">
        <v>156</v>
      </c>
    </row>
    <row r="17" spans="1:14">
      <c r="A17" s="6" t="s">
        <v>82</v>
      </c>
      <c r="B17" s="16">
        <v>152</v>
      </c>
      <c r="C17" s="3">
        <v>101</v>
      </c>
      <c r="D17" s="3">
        <v>156</v>
      </c>
      <c r="E17" s="3">
        <v>119</v>
      </c>
      <c r="F17" s="3">
        <v>137</v>
      </c>
      <c r="G17" s="3">
        <v>46</v>
      </c>
      <c r="H17" s="3">
        <v>108</v>
      </c>
      <c r="I17" s="3">
        <v>67</v>
      </c>
      <c r="J17" s="3">
        <v>152</v>
      </c>
      <c r="K17" s="3">
        <v>42</v>
      </c>
      <c r="L17" s="3">
        <v>143</v>
      </c>
      <c r="M17" s="3">
        <v>156</v>
      </c>
    </row>
    <row r="18" spans="1:14">
      <c r="A18" s="6" t="s">
        <v>182</v>
      </c>
      <c r="B18" s="16">
        <v>152</v>
      </c>
      <c r="C18" s="3">
        <v>156</v>
      </c>
      <c r="D18" s="3">
        <v>156</v>
      </c>
      <c r="E18" s="3">
        <v>120</v>
      </c>
      <c r="F18" s="3">
        <v>156</v>
      </c>
      <c r="G18" s="3">
        <v>122</v>
      </c>
      <c r="H18" s="3">
        <v>115</v>
      </c>
      <c r="I18" s="3">
        <v>132</v>
      </c>
      <c r="J18" s="3">
        <v>149</v>
      </c>
      <c r="K18" s="3">
        <v>125</v>
      </c>
      <c r="L18" s="3">
        <v>134</v>
      </c>
      <c r="M18" s="3">
        <v>156</v>
      </c>
    </row>
    <row r="19" spans="1:14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4">
      <c r="A20" s="6" t="s">
        <v>362</v>
      </c>
      <c r="B20" s="3">
        <f t="shared" ref="B20:M20" si="0">SUM(B4:B19)</f>
        <v>2094</v>
      </c>
      <c r="C20" s="3">
        <f t="shared" si="0"/>
        <v>1764</v>
      </c>
      <c r="D20" s="3">
        <f t="shared" si="0"/>
        <v>2319</v>
      </c>
      <c r="E20" s="3">
        <f t="shared" si="0"/>
        <v>1615</v>
      </c>
      <c r="F20" s="3">
        <f t="shared" si="0"/>
        <v>1155</v>
      </c>
      <c r="G20" s="3">
        <f t="shared" si="0"/>
        <v>694</v>
      </c>
      <c r="H20" s="3">
        <f t="shared" si="0"/>
        <v>954</v>
      </c>
      <c r="I20" s="3">
        <f t="shared" si="0"/>
        <v>1210</v>
      </c>
      <c r="J20" s="3">
        <f t="shared" si="0"/>
        <v>1137</v>
      </c>
      <c r="K20" s="3">
        <f t="shared" si="0"/>
        <v>526</v>
      </c>
      <c r="L20" s="3">
        <f t="shared" si="0"/>
        <v>1984</v>
      </c>
      <c r="M20" s="3">
        <f t="shared" si="0"/>
        <v>2134</v>
      </c>
    </row>
    <row r="21" spans="1:14">
      <c r="A21" s="6"/>
      <c r="B21" s="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4">
      <c r="A22" s="6" t="s">
        <v>2</v>
      </c>
      <c r="B22" s="16">
        <v>10</v>
      </c>
      <c r="C22" s="3">
        <v>8</v>
      </c>
      <c r="D22" s="3">
        <v>12</v>
      </c>
      <c r="E22" s="3">
        <v>7</v>
      </c>
      <c r="F22" s="3">
        <v>5</v>
      </c>
      <c r="G22" s="3">
        <v>2</v>
      </c>
      <c r="H22" s="3">
        <v>3</v>
      </c>
      <c r="I22" s="3">
        <v>6</v>
      </c>
      <c r="J22" s="3">
        <v>4</v>
      </c>
      <c r="K22" s="3">
        <v>1</v>
      </c>
      <c r="L22" s="3">
        <v>9</v>
      </c>
      <c r="M22" s="3">
        <v>11</v>
      </c>
    </row>
    <row r="23" spans="1:14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4">
      <c r="A24" s="6" t="s">
        <v>71</v>
      </c>
      <c r="B24" s="6"/>
      <c r="C24" s="3"/>
      <c r="D24" s="3"/>
      <c r="E24" s="3"/>
      <c r="F24" s="3">
        <v>90</v>
      </c>
      <c r="G24" s="3">
        <v>72</v>
      </c>
      <c r="H24" s="3">
        <v>104</v>
      </c>
      <c r="I24" s="3">
        <v>97</v>
      </c>
      <c r="J24" s="3">
        <v>80</v>
      </c>
      <c r="K24" s="3">
        <v>36</v>
      </c>
      <c r="L24" s="3"/>
      <c r="M24" s="3"/>
    </row>
    <row r="25" spans="1:14">
      <c r="A25" s="6" t="s">
        <v>73</v>
      </c>
      <c r="B25" s="6"/>
      <c r="C25" s="3"/>
      <c r="D25" s="3"/>
      <c r="E25" s="3"/>
      <c r="F25" s="3">
        <v>96</v>
      </c>
      <c r="G25" s="3">
        <v>83</v>
      </c>
      <c r="H25" s="3">
        <v>140</v>
      </c>
      <c r="I25" s="3">
        <v>98</v>
      </c>
      <c r="J25" s="3">
        <v>91</v>
      </c>
      <c r="K25" s="3">
        <v>37</v>
      </c>
      <c r="L25" s="3"/>
      <c r="M25" s="3"/>
    </row>
    <row r="26" spans="1:14">
      <c r="A26" s="6" t="s">
        <v>75</v>
      </c>
      <c r="B26" s="6"/>
      <c r="C26" s="3"/>
      <c r="D26" s="3"/>
      <c r="E26" s="3"/>
      <c r="F26" s="3">
        <v>102</v>
      </c>
      <c r="G26" s="3">
        <v>86</v>
      </c>
      <c r="H26" s="3"/>
      <c r="I26" s="3">
        <v>109</v>
      </c>
      <c r="J26" s="3">
        <v>139</v>
      </c>
      <c r="K26" s="3">
        <v>38</v>
      </c>
      <c r="L26" s="3"/>
      <c r="M26" s="3"/>
    </row>
    <row r="27" spans="1:14">
      <c r="A27" s="6" t="s">
        <v>94</v>
      </c>
      <c r="B27" s="6"/>
      <c r="C27" s="3"/>
      <c r="D27" s="3"/>
      <c r="E27" s="3"/>
      <c r="F27" s="3">
        <v>107</v>
      </c>
      <c r="G27" s="3">
        <v>103</v>
      </c>
      <c r="H27" s="3"/>
      <c r="I27" s="3">
        <v>110</v>
      </c>
      <c r="J27" s="3">
        <v>141</v>
      </c>
      <c r="K27" s="3">
        <v>51</v>
      </c>
      <c r="L27" s="3"/>
      <c r="M27" s="3"/>
    </row>
    <row r="28" spans="1:14">
      <c r="A28" s="6" t="s">
        <v>119</v>
      </c>
      <c r="B28" s="6"/>
      <c r="C28" s="3"/>
      <c r="D28" s="3"/>
      <c r="E28" s="3"/>
      <c r="F28" s="3">
        <v>154</v>
      </c>
      <c r="G28" s="3">
        <v>66</v>
      </c>
      <c r="H28" s="3">
        <v>131</v>
      </c>
      <c r="I28" s="3">
        <v>133</v>
      </c>
      <c r="J28" s="3">
        <v>148</v>
      </c>
      <c r="K28" s="3">
        <v>87</v>
      </c>
      <c r="L28" s="3">
        <v>151</v>
      </c>
      <c r="M28" s="3"/>
    </row>
    <row r="29" spans="1:14">
      <c r="A29" s="6"/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4" ht="15">
      <c r="A30" s="17" t="s">
        <v>363</v>
      </c>
      <c r="B30" s="3">
        <v>56</v>
      </c>
      <c r="C30" s="3">
        <v>45</v>
      </c>
      <c r="D30" s="3">
        <v>59</v>
      </c>
      <c r="E30" s="3">
        <v>22</v>
      </c>
      <c r="F30" s="3">
        <v>27</v>
      </c>
      <c r="G30" s="3">
        <v>8</v>
      </c>
      <c r="H30" s="3">
        <v>33</v>
      </c>
      <c r="I30" s="3">
        <v>27</v>
      </c>
      <c r="J30" s="3">
        <v>26</v>
      </c>
      <c r="K30" s="3">
        <v>8</v>
      </c>
      <c r="L30" s="3">
        <v>29</v>
      </c>
      <c r="M30" s="3">
        <v>49</v>
      </c>
      <c r="N30" s="3"/>
    </row>
    <row r="31" spans="1:14">
      <c r="A31" s="6" t="s">
        <v>362</v>
      </c>
      <c r="B31" s="3">
        <f>B22+B30</f>
        <v>66</v>
      </c>
      <c r="C31" s="3">
        <f>C22+C30</f>
        <v>53</v>
      </c>
      <c r="D31" s="3">
        <f>D22+D30</f>
        <v>71</v>
      </c>
      <c r="E31" s="3">
        <f t="shared" ref="E31:L31" si="1">E22+E30</f>
        <v>29</v>
      </c>
      <c r="F31" s="3">
        <f t="shared" si="1"/>
        <v>32</v>
      </c>
      <c r="G31" s="3">
        <f t="shared" si="1"/>
        <v>10</v>
      </c>
      <c r="H31" s="3">
        <f t="shared" si="1"/>
        <v>36</v>
      </c>
      <c r="I31" s="3">
        <f t="shared" si="1"/>
        <v>33</v>
      </c>
      <c r="J31" s="3">
        <f t="shared" si="1"/>
        <v>30</v>
      </c>
      <c r="K31" s="3">
        <f t="shared" si="1"/>
        <v>9</v>
      </c>
      <c r="L31" s="3">
        <f t="shared" si="1"/>
        <v>38</v>
      </c>
      <c r="M31" s="3">
        <f>M22+M30</f>
        <v>60</v>
      </c>
    </row>
    <row r="32" spans="1:14">
      <c r="A32" s="6" t="s">
        <v>364</v>
      </c>
      <c r="B32" s="16">
        <v>11</v>
      </c>
      <c r="C32" s="3">
        <v>9</v>
      </c>
      <c r="D32" s="3">
        <v>12</v>
      </c>
      <c r="E32" s="3">
        <v>3</v>
      </c>
      <c r="F32" s="3">
        <v>5</v>
      </c>
      <c r="G32" s="3">
        <v>2</v>
      </c>
      <c r="H32" s="3">
        <v>7</v>
      </c>
      <c r="I32" s="3">
        <v>6</v>
      </c>
      <c r="J32" s="3">
        <v>4</v>
      </c>
      <c r="K32" s="3">
        <v>1</v>
      </c>
      <c r="L32" s="3">
        <v>8</v>
      </c>
      <c r="M32" s="3">
        <v>10</v>
      </c>
    </row>
    <row r="33" spans="1:13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18" t="s">
        <v>365</v>
      </c>
    </row>
    <row r="35" spans="1:13">
      <c r="A35" s="8" t="s">
        <v>87</v>
      </c>
      <c r="B35" s="4" t="s">
        <v>366</v>
      </c>
    </row>
    <row r="36" spans="1:13">
      <c r="A36" s="8" t="s">
        <v>356</v>
      </c>
      <c r="B36" s="4" t="s">
        <v>367</v>
      </c>
    </row>
    <row r="37" spans="1:13" ht="15">
      <c r="A37" s="19" t="s">
        <v>357</v>
      </c>
      <c r="B37" s="4" t="s">
        <v>368</v>
      </c>
    </row>
    <row r="38" spans="1:13">
      <c r="A38" s="8" t="s">
        <v>358</v>
      </c>
      <c r="B38" s="4" t="s">
        <v>369</v>
      </c>
    </row>
    <row r="39" spans="1:13">
      <c r="A39" s="8" t="s">
        <v>23</v>
      </c>
      <c r="B39" s="4" t="s">
        <v>370</v>
      </c>
    </row>
    <row r="40" spans="1:13">
      <c r="A40" s="8" t="s">
        <v>19</v>
      </c>
      <c r="B40" s="4" t="s">
        <v>371</v>
      </c>
    </row>
    <row r="41" spans="1:13">
      <c r="A41" s="8" t="s">
        <v>15</v>
      </c>
      <c r="B41" s="4" t="s">
        <v>372</v>
      </c>
    </row>
    <row r="42" spans="1:13">
      <c r="A42" s="8" t="s">
        <v>62</v>
      </c>
      <c r="B42" s="4" t="s">
        <v>373</v>
      </c>
    </row>
    <row r="43" spans="1:13">
      <c r="A43" s="8" t="s">
        <v>374</v>
      </c>
      <c r="B43" s="4" t="s">
        <v>375</v>
      </c>
    </row>
    <row r="44" spans="1:13">
      <c r="A44" s="8" t="s">
        <v>27</v>
      </c>
      <c r="B44" s="4" t="s">
        <v>376</v>
      </c>
    </row>
    <row r="45" spans="1:13">
      <c r="A45" s="8" t="s">
        <v>360</v>
      </c>
      <c r="B45" s="4" t="s">
        <v>377</v>
      </c>
    </row>
    <row r="46" spans="1:13">
      <c r="A46" s="8" t="s">
        <v>361</v>
      </c>
      <c r="B46" s="4" t="s">
        <v>378</v>
      </c>
    </row>
  </sheetData>
  <mergeCells count="1">
    <mergeCell ref="J1:K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wksMen">
    <tabColor rgb="FF00B050"/>
  </sheetPr>
  <dimension ref="A1:AE271"/>
  <sheetViews>
    <sheetView workbookViewId="0">
      <pane ySplit="4" topLeftCell="A5" activePane="bottomLeft" state="frozen"/>
      <selection pane="bottomLeft" activeCell="S5" sqref="S5"/>
    </sheetView>
  </sheetViews>
  <sheetFormatPr defaultRowHeight="12.75"/>
  <cols>
    <col min="1" max="1" width="7.28515625" style="1" customWidth="1"/>
    <col min="2" max="2" width="22.5703125" style="1" customWidth="1"/>
    <col min="3" max="3" width="8.28515625" style="1" customWidth="1"/>
    <col min="4" max="10" width="7.140625" style="1" customWidth="1"/>
    <col min="11" max="16384" width="9.140625" style="1"/>
  </cols>
  <sheetData>
    <row r="1" spans="1:18" s="11" customFormat="1" ht="38.25" customHeight="1">
      <c r="A1" s="11" t="s">
        <v>565</v>
      </c>
    </row>
    <row r="2" spans="1:18" s="5" customFormat="1">
      <c r="A2" s="5" t="s">
        <v>381</v>
      </c>
      <c r="C2" s="21">
        <v>4</v>
      </c>
      <c r="L2" s="5" t="s">
        <v>382</v>
      </c>
    </row>
    <row r="3" spans="1:18" s="5" customFormat="1">
      <c r="A3" s="5" t="s">
        <v>2</v>
      </c>
      <c r="B3" s="5" t="s">
        <v>3</v>
      </c>
      <c r="C3" s="6" t="s">
        <v>5</v>
      </c>
      <c r="D3" s="6" t="s">
        <v>383</v>
      </c>
      <c r="E3" s="6" t="s">
        <v>384</v>
      </c>
      <c r="F3" s="6" t="s">
        <v>385</v>
      </c>
      <c r="G3" s="6" t="s">
        <v>386</v>
      </c>
      <c r="H3" s="6" t="s">
        <v>387</v>
      </c>
      <c r="I3" s="6" t="s">
        <v>388</v>
      </c>
      <c r="J3" s="6" t="s">
        <v>362</v>
      </c>
      <c r="K3" s="5" t="s">
        <v>389</v>
      </c>
      <c r="L3" s="5">
        <v>1</v>
      </c>
      <c r="M3" s="5">
        <v>2</v>
      </c>
      <c r="N3" s="5">
        <v>3</v>
      </c>
      <c r="O3" s="5">
        <v>4</v>
      </c>
      <c r="P3" s="5">
        <v>5</v>
      </c>
      <c r="Q3" s="5">
        <v>6</v>
      </c>
    </row>
    <row r="4" spans="1:18" s="5" customFormat="1">
      <c r="B4" s="5" t="s">
        <v>390</v>
      </c>
      <c r="C4" s="6"/>
      <c r="D4" s="6"/>
      <c r="E4" s="6"/>
      <c r="F4" s="6"/>
      <c r="G4" s="6"/>
      <c r="H4" s="6"/>
      <c r="I4" s="6"/>
      <c r="J4" s="6"/>
    </row>
    <row r="5" spans="1:18">
      <c r="A5" s="1">
        <v>1</v>
      </c>
      <c r="B5" s="1" t="s">
        <v>10</v>
      </c>
      <c r="C5" s="1" t="s">
        <v>11</v>
      </c>
      <c r="E5" s="1">
        <v>199</v>
      </c>
      <c r="F5" s="1">
        <v>200</v>
      </c>
      <c r="G5" s="1">
        <v>199</v>
      </c>
      <c r="H5" s="1">
        <v>200</v>
      </c>
      <c r="I5" s="1">
        <v>200</v>
      </c>
      <c r="J5" s="3">
        <f>IFERROR(LARGE(D5:I5,1),0)+IF($C$2&gt;=2,IFERROR(LARGE(D5:I5,2),0),0)+IF($C$2&gt;=3,IFERROR(LARGE(D5:I5,3),0),0)+IF($C$2&gt;=4,IFERROR(LARGE(D5:I5,4),0),0)+IF($C$2&gt;=5,IFERROR(LARGE(D5:I5,5),0),0)+IF($C$2&gt;=6,IFERROR(LARGE(D5:I5,6),0),0)</f>
        <v>799</v>
      </c>
      <c r="K5" s="1">
        <f>COUNT(D5:I5)</f>
        <v>5</v>
      </c>
      <c r="L5" s="1">
        <v>200</v>
      </c>
      <c r="M5" s="1">
        <v>200</v>
      </c>
      <c r="N5" s="1">
        <v>200</v>
      </c>
      <c r="O5" s="1">
        <v>199</v>
      </c>
      <c r="P5" s="1">
        <v>199</v>
      </c>
      <c r="R5" s="3"/>
    </row>
    <row r="6" spans="1:18">
      <c r="A6" s="1">
        <v>2</v>
      </c>
      <c r="B6" s="1" t="s">
        <v>391</v>
      </c>
      <c r="C6" s="1" t="s">
        <v>23</v>
      </c>
      <c r="D6" s="1">
        <v>200</v>
      </c>
      <c r="E6" s="1">
        <v>200</v>
      </c>
      <c r="F6" s="1">
        <v>198</v>
      </c>
      <c r="H6" s="1">
        <v>198</v>
      </c>
      <c r="J6" s="3">
        <f>IFERROR(LARGE(D6:I6,1),0)+IF($C$2&gt;=2,IFERROR(LARGE(D6:I6,2),0),0)+IF($C$2&gt;=3,IFERROR(LARGE(D6:I6,3),0),0)+IF($C$2&gt;=4,IFERROR(LARGE(D6:I6,4),0),0)+IF($C$2&gt;=5,IFERROR(LARGE(D6:I6,5),0),0)+IF($C$2&gt;=6,IFERROR(LARGE(D6:I6,6),0),0)</f>
        <v>796</v>
      </c>
      <c r="K6" s="1">
        <f>COUNT(D6:I6)</f>
        <v>4</v>
      </c>
      <c r="L6" s="1">
        <v>200</v>
      </c>
      <c r="M6" s="1">
        <v>200</v>
      </c>
      <c r="N6" s="1">
        <v>198</v>
      </c>
      <c r="O6" s="1">
        <v>198</v>
      </c>
      <c r="R6" s="3"/>
    </row>
    <row r="7" spans="1:18">
      <c r="A7" s="1">
        <v>3</v>
      </c>
      <c r="B7" s="4" t="s">
        <v>338</v>
      </c>
      <c r="C7" s="1" t="s">
        <v>11</v>
      </c>
      <c r="D7" s="1">
        <v>199</v>
      </c>
      <c r="E7" s="1">
        <v>198</v>
      </c>
      <c r="F7" s="1">
        <v>199</v>
      </c>
      <c r="G7" s="1">
        <v>198</v>
      </c>
      <c r="J7" s="3">
        <f>IFERROR(LARGE(D7:I7,1),0)+IF($C$2&gt;=2,IFERROR(LARGE(D7:I7,2),0),0)+IF($C$2&gt;=3,IFERROR(LARGE(D7:I7,3),0),0)+IF($C$2&gt;=4,IFERROR(LARGE(D7:I7,4),0),0)+IF($C$2&gt;=5,IFERROR(LARGE(D7:I7,5),0),0)+IF($C$2&gt;=6,IFERROR(LARGE(D7:I7,6),0),0)</f>
        <v>794</v>
      </c>
      <c r="K7" s="1">
        <f>COUNT(D7:I7)</f>
        <v>4</v>
      </c>
      <c r="L7" s="1">
        <v>199</v>
      </c>
      <c r="M7" s="1">
        <v>199</v>
      </c>
      <c r="N7" s="1">
        <v>198</v>
      </c>
      <c r="O7" s="1">
        <v>198</v>
      </c>
      <c r="R7" s="3"/>
    </row>
    <row r="8" spans="1:18">
      <c r="A8" s="1">
        <v>4</v>
      </c>
      <c r="B8" s="4" t="s">
        <v>34</v>
      </c>
      <c r="C8" s="1" t="s">
        <v>23</v>
      </c>
      <c r="D8" s="1">
        <v>185</v>
      </c>
      <c r="E8" s="1">
        <v>197</v>
      </c>
      <c r="F8" s="1">
        <v>196</v>
      </c>
      <c r="G8" s="1">
        <v>193</v>
      </c>
      <c r="H8" s="1">
        <v>191</v>
      </c>
      <c r="I8" s="1">
        <v>189</v>
      </c>
      <c r="J8" s="3">
        <f>IFERROR(LARGE(D8:I8,1),0)+IF($C$2&gt;=2,IFERROR(LARGE(D8:I8,2),0),0)+IF($C$2&gt;=3,IFERROR(LARGE(D8:I8,3),0),0)+IF($C$2&gt;=4,IFERROR(LARGE(D8:I8,4),0),0)+IF($C$2&gt;=5,IFERROR(LARGE(D8:I8,5),0),0)+IF($C$2&gt;=6,IFERROR(LARGE(D8:I8,6),0),0)</f>
        <v>777</v>
      </c>
      <c r="K8" s="1">
        <f>COUNT(D8:I8)</f>
        <v>6</v>
      </c>
      <c r="L8" s="1">
        <v>197</v>
      </c>
      <c r="M8" s="1">
        <v>196</v>
      </c>
      <c r="N8" s="1">
        <v>193</v>
      </c>
      <c r="O8" s="1">
        <v>191</v>
      </c>
      <c r="P8" s="1">
        <v>189</v>
      </c>
      <c r="Q8" s="1">
        <v>185</v>
      </c>
    </row>
    <row r="9" spans="1:18">
      <c r="A9" s="1">
        <v>5</v>
      </c>
      <c r="B9" s="4" t="s">
        <v>22</v>
      </c>
      <c r="C9" s="1" t="s">
        <v>23</v>
      </c>
      <c r="F9" s="1">
        <v>192</v>
      </c>
      <c r="G9" s="1">
        <v>196</v>
      </c>
      <c r="H9" s="1">
        <v>192</v>
      </c>
      <c r="I9" s="1">
        <v>196</v>
      </c>
      <c r="J9" s="3">
        <f>IFERROR(LARGE(D9:I9,1),0)+IF($C$2&gt;=2,IFERROR(LARGE(D9:I9,2),0),0)+IF($C$2&gt;=3,IFERROR(LARGE(D9:I9,3),0),0)+IF($C$2&gt;=4,IFERROR(LARGE(D9:I9,4),0),0)+IF($C$2&gt;=5,IFERROR(LARGE(D9:I9,5),0),0)+IF($C$2&gt;=6,IFERROR(LARGE(D9:I9,6),0),0)</f>
        <v>776</v>
      </c>
      <c r="K9" s="1">
        <f>COUNT(D9:I9)</f>
        <v>4</v>
      </c>
      <c r="L9" s="1">
        <v>196</v>
      </c>
      <c r="M9" s="1">
        <v>196</v>
      </c>
      <c r="N9" s="1">
        <v>192</v>
      </c>
      <c r="O9" s="1">
        <v>192</v>
      </c>
    </row>
    <row r="10" spans="1:18">
      <c r="A10" s="1">
        <v>6</v>
      </c>
      <c r="B10" s="1" t="s">
        <v>28</v>
      </c>
      <c r="C10" s="1" t="s">
        <v>25</v>
      </c>
      <c r="E10" s="1">
        <v>192</v>
      </c>
      <c r="F10" s="1">
        <v>194</v>
      </c>
      <c r="G10" s="1">
        <v>192</v>
      </c>
      <c r="H10" s="1">
        <v>188</v>
      </c>
      <c r="I10" s="1">
        <v>193</v>
      </c>
      <c r="J10" s="3">
        <f>IFERROR(LARGE(D10:I10,1),0)+IF($C$2&gt;=2,IFERROR(LARGE(D10:I10,2),0),0)+IF($C$2&gt;=3,IFERROR(LARGE(D10:I10,3),0),0)+IF($C$2&gt;=4,IFERROR(LARGE(D10:I10,4),0),0)+IF($C$2&gt;=5,IFERROR(LARGE(D10:I10,5),0),0)+IF($C$2&gt;=6,IFERROR(LARGE(D10:I10,6),0),0)</f>
        <v>771</v>
      </c>
      <c r="K10" s="1">
        <f>COUNT(D10:I10)</f>
        <v>5</v>
      </c>
      <c r="L10" s="1">
        <v>194</v>
      </c>
      <c r="M10" s="1">
        <v>193</v>
      </c>
      <c r="N10" s="1">
        <v>192</v>
      </c>
      <c r="O10" s="1">
        <v>192</v>
      </c>
      <c r="P10" s="1">
        <v>188</v>
      </c>
    </row>
    <row r="11" spans="1:18">
      <c r="A11" s="1">
        <v>7</v>
      </c>
      <c r="B11" s="1" t="s">
        <v>392</v>
      </c>
      <c r="C11" s="1" t="s">
        <v>19</v>
      </c>
      <c r="D11" s="1">
        <v>174</v>
      </c>
      <c r="E11" s="1">
        <v>184</v>
      </c>
      <c r="F11" s="1">
        <v>182</v>
      </c>
      <c r="G11" s="1">
        <v>189</v>
      </c>
      <c r="H11" s="1">
        <v>185</v>
      </c>
      <c r="J11" s="3">
        <f>IFERROR(LARGE(D11:I11,1),0)+IF($C$2&gt;=2,IFERROR(LARGE(D11:I11,2),0),0)+IF($C$2&gt;=3,IFERROR(LARGE(D11:I11,3),0),0)+IF($C$2&gt;=4,IFERROR(LARGE(D11:I11,4),0),0)+IF($C$2&gt;=5,IFERROR(LARGE(D11:I11,5),0),0)+IF($C$2&gt;=6,IFERROR(LARGE(D11:I11,6),0),0)</f>
        <v>740</v>
      </c>
      <c r="K11" s="1">
        <f>COUNT(D11:I11)</f>
        <v>5</v>
      </c>
      <c r="L11" s="1">
        <v>189</v>
      </c>
      <c r="M11" s="1">
        <v>185</v>
      </c>
      <c r="N11" s="1">
        <v>184</v>
      </c>
      <c r="O11" s="1">
        <v>182</v>
      </c>
      <c r="P11" s="1">
        <v>174</v>
      </c>
    </row>
    <row r="12" spans="1:18">
      <c r="A12" s="1">
        <v>8</v>
      </c>
      <c r="B12" s="1" t="s">
        <v>393</v>
      </c>
      <c r="C12" s="1" t="s">
        <v>394</v>
      </c>
      <c r="D12" s="1">
        <v>183</v>
      </c>
      <c r="E12" s="1">
        <v>177</v>
      </c>
      <c r="F12" s="1">
        <v>185</v>
      </c>
      <c r="H12" s="1">
        <v>180</v>
      </c>
      <c r="J12" s="3">
        <f>IFERROR(LARGE(D12:I12,1),0)+IF($C$2&gt;=2,IFERROR(LARGE(D12:I12,2),0),0)+IF($C$2&gt;=3,IFERROR(LARGE(D12:I12,3),0),0)+IF($C$2&gt;=4,IFERROR(LARGE(D12:I12,4),0),0)+IF($C$2&gt;=5,IFERROR(LARGE(D12:I12,5),0),0)+IF($C$2&gt;=6,IFERROR(LARGE(D12:I12,6),0),0)</f>
        <v>725</v>
      </c>
      <c r="K12" s="1">
        <f>COUNT(D12:I12)</f>
        <v>4</v>
      </c>
      <c r="L12" s="1">
        <v>185</v>
      </c>
      <c r="M12" s="1">
        <v>183</v>
      </c>
      <c r="N12" s="1">
        <v>180</v>
      </c>
      <c r="O12" s="1">
        <v>177</v>
      </c>
    </row>
    <row r="13" spans="1:18">
      <c r="A13" s="1">
        <v>9</v>
      </c>
      <c r="B13" s="1" t="s">
        <v>347</v>
      </c>
      <c r="C13" s="1" t="s">
        <v>50</v>
      </c>
      <c r="D13" s="1">
        <v>141</v>
      </c>
      <c r="E13" s="1">
        <v>164</v>
      </c>
      <c r="F13" s="1">
        <v>171</v>
      </c>
      <c r="G13" s="1">
        <v>185</v>
      </c>
      <c r="H13" s="1">
        <v>182</v>
      </c>
      <c r="J13" s="3">
        <f>IFERROR(LARGE(D13:I13,1),0)+IF($C$2&gt;=2,IFERROR(LARGE(D13:I13,2),0),0)+IF($C$2&gt;=3,IFERROR(LARGE(D13:I13,3),0),0)+IF($C$2&gt;=4,IFERROR(LARGE(D13:I13,4),0),0)+IF($C$2&gt;=5,IFERROR(LARGE(D13:I13,5),0),0)+IF($C$2&gt;=6,IFERROR(LARGE(D13:I13,6),0),0)</f>
        <v>702</v>
      </c>
      <c r="K13" s="1">
        <f>COUNT(D13:I13)</f>
        <v>5</v>
      </c>
      <c r="L13" s="1">
        <v>185</v>
      </c>
      <c r="M13" s="1">
        <v>182</v>
      </c>
      <c r="N13" s="1">
        <v>171</v>
      </c>
      <c r="O13" s="1">
        <v>164</v>
      </c>
      <c r="P13" s="1">
        <v>141</v>
      </c>
    </row>
    <row r="14" spans="1:18">
      <c r="A14" s="1">
        <v>10</v>
      </c>
      <c r="B14" s="1" t="s">
        <v>70</v>
      </c>
      <c r="C14" s="1" t="s">
        <v>27</v>
      </c>
      <c r="D14" s="1">
        <v>180</v>
      </c>
      <c r="E14" s="1">
        <v>173</v>
      </c>
      <c r="F14" s="1">
        <v>181</v>
      </c>
      <c r="I14" s="1">
        <v>168</v>
      </c>
      <c r="J14" s="3">
        <f>IFERROR(LARGE(D14:I14,1),0)+IF($C$2&gt;=2,IFERROR(LARGE(D14:I14,2),0),0)+IF($C$2&gt;=3,IFERROR(LARGE(D14:I14,3),0),0)+IF($C$2&gt;=4,IFERROR(LARGE(D14:I14,4),0),0)+IF($C$2&gt;=5,IFERROR(LARGE(D14:I14,5),0),0)+IF($C$2&gt;=6,IFERROR(LARGE(D14:I14,6),0),0)</f>
        <v>702</v>
      </c>
      <c r="K14" s="1">
        <f>COUNT(D14:I14)</f>
        <v>4</v>
      </c>
      <c r="L14" s="1">
        <v>181</v>
      </c>
      <c r="M14" s="1">
        <v>180</v>
      </c>
      <c r="N14" s="1">
        <v>173</v>
      </c>
      <c r="O14" s="1">
        <v>168</v>
      </c>
    </row>
    <row r="15" spans="1:18">
      <c r="A15" s="1">
        <v>11</v>
      </c>
      <c r="B15" s="4" t="s">
        <v>346</v>
      </c>
      <c r="C15" s="1" t="s">
        <v>50</v>
      </c>
      <c r="D15" s="1">
        <v>178</v>
      </c>
      <c r="E15" s="1">
        <v>167</v>
      </c>
      <c r="F15" s="1">
        <v>170</v>
      </c>
      <c r="H15" s="1">
        <v>172</v>
      </c>
      <c r="J15" s="3">
        <f>IFERROR(LARGE(D15:I15,1),0)+IF($C$2&gt;=2,IFERROR(LARGE(D15:I15,2),0),0)+IF($C$2&gt;=3,IFERROR(LARGE(D15:I15,3),0),0)+IF($C$2&gt;=4,IFERROR(LARGE(D15:I15,4),0),0)+IF($C$2&gt;=5,IFERROR(LARGE(D15:I15,5),0),0)+IF($C$2&gt;=6,IFERROR(LARGE(D15:I15,6),0),0)</f>
        <v>687</v>
      </c>
      <c r="K15" s="1">
        <f>COUNT(D15:I15)</f>
        <v>4</v>
      </c>
      <c r="L15" s="1">
        <v>178</v>
      </c>
      <c r="M15" s="1">
        <v>172</v>
      </c>
      <c r="N15" s="1">
        <v>170</v>
      </c>
      <c r="O15" s="1">
        <v>167</v>
      </c>
    </row>
    <row r="16" spans="1:18">
      <c r="A16" s="1">
        <v>12</v>
      </c>
      <c r="B16" s="1" t="s">
        <v>68</v>
      </c>
      <c r="C16" s="1" t="s">
        <v>25</v>
      </c>
      <c r="E16" s="1">
        <v>174</v>
      </c>
      <c r="F16" s="1">
        <v>165</v>
      </c>
      <c r="G16" s="1">
        <v>168</v>
      </c>
      <c r="H16" s="1">
        <v>173</v>
      </c>
      <c r="I16" s="1">
        <v>169</v>
      </c>
      <c r="J16" s="3">
        <f>IFERROR(LARGE(D16:I16,1),0)+IF($C$2&gt;=2,IFERROR(LARGE(D16:I16,2),0),0)+IF($C$2&gt;=3,IFERROR(LARGE(D16:I16,3),0),0)+IF($C$2&gt;=4,IFERROR(LARGE(D16:I16,4),0),0)+IF($C$2&gt;=5,IFERROR(LARGE(D16:I16,5),0),0)+IF($C$2&gt;=6,IFERROR(LARGE(D16:I16,6),0),0)</f>
        <v>684</v>
      </c>
      <c r="K16" s="1">
        <f>COUNT(D16:I16)</f>
        <v>5</v>
      </c>
      <c r="L16" s="1">
        <v>174</v>
      </c>
      <c r="M16" s="1">
        <v>173</v>
      </c>
      <c r="N16" s="1">
        <v>169</v>
      </c>
      <c r="O16" s="1">
        <v>168</v>
      </c>
      <c r="P16" s="1">
        <v>165</v>
      </c>
    </row>
    <row r="17" spans="1:17">
      <c r="A17" s="1">
        <v>13</v>
      </c>
      <c r="B17" s="4" t="s">
        <v>92</v>
      </c>
      <c r="C17" s="1" t="s">
        <v>25</v>
      </c>
      <c r="D17" s="1">
        <v>153</v>
      </c>
      <c r="E17" s="1">
        <v>163</v>
      </c>
      <c r="F17" s="1">
        <v>167</v>
      </c>
      <c r="G17" s="1">
        <v>171</v>
      </c>
      <c r="H17" s="1">
        <v>165</v>
      </c>
      <c r="I17" s="1">
        <v>158</v>
      </c>
      <c r="J17" s="3">
        <f>IFERROR(LARGE(D17:I17,1),0)+IF($C$2&gt;=2,IFERROR(LARGE(D17:I17,2),0),0)+IF($C$2&gt;=3,IFERROR(LARGE(D17:I17,3),0),0)+IF($C$2&gt;=4,IFERROR(LARGE(D17:I17,4),0),0)+IF($C$2&gt;=5,IFERROR(LARGE(D17:I17,5),0),0)+IF($C$2&gt;=6,IFERROR(LARGE(D17:I17,6),0),0)</f>
        <v>666</v>
      </c>
      <c r="K17" s="1">
        <f>COUNT(D17:I17)</f>
        <v>6</v>
      </c>
      <c r="L17" s="1">
        <v>171</v>
      </c>
      <c r="M17" s="1">
        <v>167</v>
      </c>
      <c r="N17" s="1">
        <v>165</v>
      </c>
      <c r="O17" s="1">
        <v>163</v>
      </c>
      <c r="P17" s="1">
        <v>158</v>
      </c>
      <c r="Q17" s="1">
        <v>153</v>
      </c>
    </row>
    <row r="18" spans="1:17">
      <c r="A18" s="1">
        <v>14</v>
      </c>
      <c r="B18" s="1" t="s">
        <v>86</v>
      </c>
      <c r="C18" s="1" t="s">
        <v>87</v>
      </c>
      <c r="E18" s="1">
        <v>146</v>
      </c>
      <c r="F18" s="1">
        <v>183</v>
      </c>
      <c r="H18" s="1">
        <v>171</v>
      </c>
      <c r="I18" s="1">
        <v>162</v>
      </c>
      <c r="J18" s="3">
        <f>IFERROR(LARGE(D18:I18,1),0)+IF($C$2&gt;=2,IFERROR(LARGE(D18:I18,2),0),0)+IF($C$2&gt;=3,IFERROR(LARGE(D18:I18,3),0),0)+IF($C$2&gt;=4,IFERROR(LARGE(D18:I18,4),0),0)+IF($C$2&gt;=5,IFERROR(LARGE(D18:I18,5),0),0)+IF($C$2&gt;=6,IFERROR(LARGE(D18:I18,6),0),0)</f>
        <v>662</v>
      </c>
      <c r="K18" s="1">
        <f>COUNT(D18:I18)</f>
        <v>4</v>
      </c>
      <c r="L18" s="1">
        <v>183</v>
      </c>
      <c r="M18" s="1">
        <v>171</v>
      </c>
      <c r="N18" s="1">
        <v>162</v>
      </c>
      <c r="O18" s="1">
        <v>146</v>
      </c>
    </row>
    <row r="19" spans="1:17">
      <c r="A19" s="1">
        <v>15</v>
      </c>
      <c r="B19" s="1" t="s">
        <v>79</v>
      </c>
      <c r="C19" s="1" t="s">
        <v>356</v>
      </c>
      <c r="D19" s="1">
        <v>148</v>
      </c>
      <c r="E19" s="1">
        <v>161</v>
      </c>
      <c r="F19" s="1">
        <v>169</v>
      </c>
      <c r="H19" s="1">
        <v>164</v>
      </c>
      <c r="I19" s="1">
        <v>165</v>
      </c>
      <c r="J19" s="3">
        <f>IFERROR(LARGE(D19:I19,1),0)+IF($C$2&gt;=2,IFERROR(LARGE(D19:I19,2),0),0)+IF($C$2&gt;=3,IFERROR(LARGE(D19:I19,3),0),0)+IF($C$2&gt;=4,IFERROR(LARGE(D19:I19,4),0),0)+IF($C$2&gt;=5,IFERROR(LARGE(D19:I19,5),0),0)+IF($C$2&gt;=6,IFERROR(LARGE(D19:I19,6),0),0)</f>
        <v>659</v>
      </c>
      <c r="K19" s="1">
        <f>COUNT(D19:I19)</f>
        <v>5</v>
      </c>
      <c r="L19" s="1">
        <v>169</v>
      </c>
      <c r="M19" s="1">
        <v>165</v>
      </c>
      <c r="N19" s="1">
        <v>164</v>
      </c>
      <c r="O19" s="1">
        <v>161</v>
      </c>
      <c r="P19" s="1">
        <v>148</v>
      </c>
    </row>
    <row r="20" spans="1:17">
      <c r="A20" s="1">
        <v>16</v>
      </c>
      <c r="B20" s="1" t="s">
        <v>84</v>
      </c>
      <c r="C20" s="1" t="s">
        <v>395</v>
      </c>
      <c r="D20" s="1">
        <v>119</v>
      </c>
      <c r="E20" s="1">
        <v>140</v>
      </c>
      <c r="F20" s="1">
        <v>139</v>
      </c>
      <c r="G20" s="1">
        <v>170</v>
      </c>
      <c r="H20" s="1">
        <v>170</v>
      </c>
      <c r="I20" s="1">
        <v>163</v>
      </c>
      <c r="J20" s="3">
        <f>IFERROR(LARGE(D20:I20,1),0)+IF($C$2&gt;=2,IFERROR(LARGE(D20:I20,2),0),0)+IF($C$2&gt;=3,IFERROR(LARGE(D20:I20,3),0),0)+IF($C$2&gt;=4,IFERROR(LARGE(D20:I20,4),0),0)+IF($C$2&gt;=5,IFERROR(LARGE(D20:I20,5),0),0)+IF($C$2&gt;=6,IFERROR(LARGE(D20:I20,6),0),0)</f>
        <v>643</v>
      </c>
      <c r="K20" s="1">
        <f>COUNT(D20:I20)</f>
        <v>6</v>
      </c>
      <c r="L20" s="1">
        <v>170</v>
      </c>
      <c r="M20" s="1">
        <v>170</v>
      </c>
      <c r="N20" s="1">
        <v>163</v>
      </c>
      <c r="O20" s="1">
        <v>140</v>
      </c>
      <c r="P20" s="1">
        <v>139</v>
      </c>
      <c r="Q20" s="1">
        <v>119</v>
      </c>
    </row>
    <row r="21" spans="1:17">
      <c r="A21" s="1">
        <v>17</v>
      </c>
      <c r="B21" s="1" t="s">
        <v>65</v>
      </c>
      <c r="C21" s="1" t="s">
        <v>15</v>
      </c>
      <c r="F21" s="1">
        <v>144</v>
      </c>
      <c r="G21" s="1">
        <v>160</v>
      </c>
      <c r="H21" s="1">
        <v>161</v>
      </c>
      <c r="I21" s="1">
        <v>172</v>
      </c>
      <c r="J21" s="3">
        <f>IFERROR(LARGE(D21:I21,1),0)+IF($C$2&gt;=2,IFERROR(LARGE(D21:I21,2),0),0)+IF($C$2&gt;=3,IFERROR(LARGE(D21:I21,3),0),0)+IF($C$2&gt;=4,IFERROR(LARGE(D21:I21,4),0),0)+IF($C$2&gt;=5,IFERROR(LARGE(D21:I21,5),0),0)+IF($C$2&gt;=6,IFERROR(LARGE(D21:I21,6),0),0)</f>
        <v>637</v>
      </c>
      <c r="K21" s="1">
        <f>COUNT(D21:I21)</f>
        <v>4</v>
      </c>
      <c r="L21" s="1">
        <v>172</v>
      </c>
      <c r="M21" s="1">
        <v>161</v>
      </c>
      <c r="N21" s="1">
        <v>160</v>
      </c>
      <c r="O21" s="1">
        <v>144</v>
      </c>
    </row>
    <row r="22" spans="1:17">
      <c r="A22" s="1">
        <v>18</v>
      </c>
      <c r="B22" s="1" t="s">
        <v>44</v>
      </c>
      <c r="C22" s="1" t="s">
        <v>27</v>
      </c>
      <c r="E22" s="1">
        <v>159</v>
      </c>
      <c r="F22" s="1">
        <v>117</v>
      </c>
      <c r="G22" s="1">
        <v>175</v>
      </c>
      <c r="I22" s="1">
        <v>184</v>
      </c>
      <c r="J22" s="3">
        <f>IFERROR(LARGE(D22:I22,1),0)+IF($C$2&gt;=2,IFERROR(LARGE(D22:I22,2),0),0)+IF($C$2&gt;=3,IFERROR(LARGE(D22:I22,3),0),0)+IF($C$2&gt;=4,IFERROR(LARGE(D22:I22,4),0),0)+IF($C$2&gt;=5,IFERROR(LARGE(D22:I22,5),0),0)+IF($C$2&gt;=6,IFERROR(LARGE(D22:I22,6),0),0)</f>
        <v>635</v>
      </c>
      <c r="K22" s="1">
        <f>COUNT(D22:I22)</f>
        <v>4</v>
      </c>
      <c r="L22" s="1">
        <v>184</v>
      </c>
      <c r="M22" s="1">
        <v>175</v>
      </c>
      <c r="N22" s="1">
        <v>159</v>
      </c>
      <c r="O22" s="1">
        <v>117</v>
      </c>
    </row>
    <row r="23" spans="1:17">
      <c r="A23" s="1">
        <v>19</v>
      </c>
      <c r="B23" s="4" t="s">
        <v>106</v>
      </c>
      <c r="C23" s="1" t="s">
        <v>19</v>
      </c>
      <c r="D23" s="1">
        <v>158</v>
      </c>
      <c r="E23" s="1">
        <v>156</v>
      </c>
      <c r="F23" s="1">
        <v>164</v>
      </c>
      <c r="I23" s="1">
        <v>151</v>
      </c>
      <c r="J23" s="3">
        <f>IFERROR(LARGE(D23:I23,1),0)+IF($C$2&gt;=2,IFERROR(LARGE(D23:I23,2),0),0)+IF($C$2&gt;=3,IFERROR(LARGE(D23:I23,3),0),0)+IF($C$2&gt;=4,IFERROR(LARGE(D23:I23,4),0),0)+IF($C$2&gt;=5,IFERROR(LARGE(D23:I23,5),0),0)+IF($C$2&gt;=6,IFERROR(LARGE(D23:I23,6),0),0)</f>
        <v>629</v>
      </c>
      <c r="K23" s="1">
        <f>COUNT(D23:I23)</f>
        <v>4</v>
      </c>
      <c r="L23" s="1">
        <v>164</v>
      </c>
      <c r="M23" s="1">
        <v>158</v>
      </c>
      <c r="N23" s="1">
        <v>156</v>
      </c>
      <c r="O23" s="1">
        <v>151</v>
      </c>
    </row>
    <row r="24" spans="1:17">
      <c r="A24" s="1">
        <v>20</v>
      </c>
      <c r="B24" s="1" t="s">
        <v>103</v>
      </c>
      <c r="C24" s="1" t="s">
        <v>356</v>
      </c>
      <c r="D24" s="1">
        <v>122</v>
      </c>
      <c r="E24" s="1">
        <v>155</v>
      </c>
      <c r="F24" s="1">
        <v>145</v>
      </c>
      <c r="G24" s="1">
        <v>162</v>
      </c>
      <c r="H24" s="1">
        <v>158</v>
      </c>
      <c r="I24" s="1">
        <v>153</v>
      </c>
      <c r="J24" s="3">
        <f>IFERROR(LARGE(D24:I24,1),0)+IF($C$2&gt;=2,IFERROR(LARGE(D24:I24,2),0),0)+IF($C$2&gt;=3,IFERROR(LARGE(D24:I24,3),0),0)+IF($C$2&gt;=4,IFERROR(LARGE(D24:I24,4),0),0)+IF($C$2&gt;=5,IFERROR(LARGE(D24:I24,5),0),0)+IF($C$2&gt;=6,IFERROR(LARGE(D24:I24,6),0),0)</f>
        <v>628</v>
      </c>
      <c r="K24" s="1">
        <f>COUNT(D24:I24)</f>
        <v>6</v>
      </c>
      <c r="L24" s="1">
        <v>162</v>
      </c>
      <c r="M24" s="1">
        <v>158</v>
      </c>
      <c r="N24" s="1">
        <v>155</v>
      </c>
      <c r="O24" s="1">
        <v>153</v>
      </c>
      <c r="P24" s="1">
        <v>145</v>
      </c>
      <c r="Q24" s="1">
        <v>122</v>
      </c>
    </row>
    <row r="25" spans="1:17">
      <c r="A25" s="1">
        <v>21</v>
      </c>
      <c r="B25" s="1" t="s">
        <v>333</v>
      </c>
      <c r="C25" s="1" t="s">
        <v>11</v>
      </c>
      <c r="E25" s="1">
        <v>143</v>
      </c>
      <c r="F25" s="1">
        <v>150</v>
      </c>
      <c r="G25" s="1">
        <v>166</v>
      </c>
      <c r="H25" s="1">
        <v>166</v>
      </c>
      <c r="J25" s="3">
        <f>IFERROR(LARGE(D25:I25,1),0)+IF($C$2&gt;=2,IFERROR(LARGE(D25:I25,2),0),0)+IF($C$2&gt;=3,IFERROR(LARGE(D25:I25,3),0),0)+IF($C$2&gt;=4,IFERROR(LARGE(D25:I25,4),0),0)+IF($C$2&gt;=5,IFERROR(LARGE(D25:I25,5),0),0)+IF($C$2&gt;=6,IFERROR(LARGE(D25:I25,6),0),0)</f>
        <v>625</v>
      </c>
      <c r="K25" s="1">
        <f>COUNT(D25:I25)</f>
        <v>4</v>
      </c>
      <c r="L25" s="1">
        <v>166</v>
      </c>
      <c r="M25" s="1">
        <v>166</v>
      </c>
      <c r="N25" s="1">
        <v>150</v>
      </c>
      <c r="O25" s="1">
        <v>143</v>
      </c>
    </row>
    <row r="26" spans="1:17">
      <c r="A26" s="1">
        <v>22</v>
      </c>
      <c r="B26" s="1" t="s">
        <v>95</v>
      </c>
      <c r="C26" s="1" t="s">
        <v>27</v>
      </c>
      <c r="E26" s="1">
        <v>154</v>
      </c>
      <c r="F26" s="1">
        <v>147</v>
      </c>
      <c r="G26" s="1">
        <v>161</v>
      </c>
      <c r="I26" s="1">
        <v>156</v>
      </c>
      <c r="J26" s="3">
        <f>IFERROR(LARGE(D26:I26,1),0)+IF($C$2&gt;=2,IFERROR(LARGE(D26:I26,2),0),0)+IF($C$2&gt;=3,IFERROR(LARGE(D26:I26,3),0),0)+IF($C$2&gt;=4,IFERROR(LARGE(D26:I26,4),0),0)+IF($C$2&gt;=5,IFERROR(LARGE(D26:I26,5),0),0)+IF($C$2&gt;=6,IFERROR(LARGE(D26:I26,6),0),0)</f>
        <v>618</v>
      </c>
      <c r="K26" s="1">
        <f>COUNT(D26:I26)</f>
        <v>4</v>
      </c>
      <c r="L26" s="1">
        <v>161</v>
      </c>
      <c r="M26" s="1">
        <v>156</v>
      </c>
      <c r="N26" s="1">
        <v>154</v>
      </c>
      <c r="O26" s="1">
        <v>147</v>
      </c>
    </row>
    <row r="27" spans="1:17">
      <c r="A27" s="1">
        <v>23</v>
      </c>
      <c r="B27" s="4" t="s">
        <v>91</v>
      </c>
      <c r="C27" s="1" t="s">
        <v>19</v>
      </c>
      <c r="D27" s="1">
        <v>145</v>
      </c>
      <c r="E27" s="1">
        <v>137</v>
      </c>
      <c r="F27" s="1">
        <v>133</v>
      </c>
      <c r="G27" s="1">
        <v>159</v>
      </c>
      <c r="H27" s="1">
        <v>146</v>
      </c>
      <c r="I27" s="1">
        <v>159</v>
      </c>
      <c r="J27" s="3">
        <f>IFERROR(LARGE(D27:I27,1),0)+IF($C$2&gt;=2,IFERROR(LARGE(D27:I27,2),0),0)+IF($C$2&gt;=3,IFERROR(LARGE(D27:I27,3),0),0)+IF($C$2&gt;=4,IFERROR(LARGE(D27:I27,4),0),0)+IF($C$2&gt;=5,IFERROR(LARGE(D27:I27,5),0),0)+IF($C$2&gt;=6,IFERROR(LARGE(D27:I27,6),0),0)</f>
        <v>609</v>
      </c>
      <c r="K27" s="1">
        <f>COUNT(D27:I27)</f>
        <v>6</v>
      </c>
      <c r="L27" s="1">
        <v>159</v>
      </c>
      <c r="M27" s="1">
        <v>159</v>
      </c>
      <c r="N27" s="1">
        <v>146</v>
      </c>
      <c r="O27" s="1">
        <v>145</v>
      </c>
      <c r="P27" s="1">
        <v>137</v>
      </c>
      <c r="Q27" s="1">
        <v>133</v>
      </c>
    </row>
    <row r="28" spans="1:17">
      <c r="A28" s="1">
        <v>24</v>
      </c>
      <c r="B28" s="4" t="s">
        <v>317</v>
      </c>
      <c r="C28" s="1" t="s">
        <v>62</v>
      </c>
      <c r="D28" s="1">
        <v>139</v>
      </c>
      <c r="E28" s="1">
        <v>136</v>
      </c>
      <c r="G28" s="1">
        <v>142</v>
      </c>
      <c r="H28" s="1">
        <v>152</v>
      </c>
      <c r="J28" s="3">
        <f>IFERROR(LARGE(D28:I28,1),0)+IF($C$2&gt;=2,IFERROR(LARGE(D28:I28,2),0),0)+IF($C$2&gt;=3,IFERROR(LARGE(D28:I28,3),0),0)+IF($C$2&gt;=4,IFERROR(LARGE(D28:I28,4),0),0)+IF($C$2&gt;=5,IFERROR(LARGE(D28:I28,5),0),0)+IF($C$2&gt;=6,IFERROR(LARGE(D28:I28,6),0),0)</f>
        <v>569</v>
      </c>
      <c r="K28" s="1">
        <f>COUNT(D28:I28)</f>
        <v>4</v>
      </c>
      <c r="L28" s="1">
        <v>152</v>
      </c>
      <c r="M28" s="1">
        <v>142</v>
      </c>
      <c r="N28" s="1">
        <v>139</v>
      </c>
      <c r="O28" s="1">
        <v>136</v>
      </c>
    </row>
    <row r="29" spans="1:17">
      <c r="A29" s="1">
        <v>25</v>
      </c>
      <c r="B29" s="4" t="s">
        <v>125</v>
      </c>
      <c r="C29" s="1" t="s">
        <v>25</v>
      </c>
      <c r="D29" s="1">
        <v>152</v>
      </c>
      <c r="E29" s="1">
        <v>138</v>
      </c>
      <c r="G29" s="1">
        <v>130</v>
      </c>
      <c r="H29" s="1">
        <v>138</v>
      </c>
      <c r="I29" s="1">
        <v>137</v>
      </c>
      <c r="J29" s="3">
        <f>IFERROR(LARGE(D29:I29,1),0)+IF($C$2&gt;=2,IFERROR(LARGE(D29:I29,2),0),0)+IF($C$2&gt;=3,IFERROR(LARGE(D29:I29,3),0),0)+IF($C$2&gt;=4,IFERROR(LARGE(D29:I29,4),0),0)+IF($C$2&gt;=5,IFERROR(LARGE(D29:I29,5),0),0)+IF($C$2&gt;=6,IFERROR(LARGE(D29:I29,6),0),0)</f>
        <v>565</v>
      </c>
      <c r="K29" s="1">
        <f>COUNT(D29:I29)</f>
        <v>5</v>
      </c>
      <c r="L29" s="1">
        <v>152</v>
      </c>
      <c r="M29" s="1">
        <v>138</v>
      </c>
      <c r="N29" s="1">
        <v>138</v>
      </c>
      <c r="O29" s="1">
        <v>137</v>
      </c>
      <c r="P29" s="1">
        <v>130</v>
      </c>
    </row>
    <row r="30" spans="1:17">
      <c r="A30" s="1">
        <v>26</v>
      </c>
      <c r="B30" s="1" t="s">
        <v>396</v>
      </c>
      <c r="C30" s="1" t="s">
        <v>19</v>
      </c>
      <c r="D30" s="1">
        <v>189</v>
      </c>
      <c r="E30" s="1">
        <v>191</v>
      </c>
      <c r="H30" s="1">
        <v>177</v>
      </c>
      <c r="J30" s="3">
        <f>IFERROR(LARGE(D30:I30,1),0)+IF($C$2&gt;=2,IFERROR(LARGE(D30:I30,2),0),0)+IF($C$2&gt;=3,IFERROR(LARGE(D30:I30,3),0),0)+IF($C$2&gt;=4,IFERROR(LARGE(D30:I30,4),0),0)+IF($C$2&gt;=5,IFERROR(LARGE(D30:I30,5),0),0)+IF($C$2&gt;=6,IFERROR(LARGE(D30:I30,6),0),0)</f>
        <v>557</v>
      </c>
      <c r="K30" s="1">
        <f>COUNT(D30:I30)</f>
        <v>3</v>
      </c>
      <c r="L30" s="1">
        <v>191</v>
      </c>
      <c r="M30" s="1">
        <v>189</v>
      </c>
      <c r="N30" s="1">
        <v>177</v>
      </c>
    </row>
    <row r="31" spans="1:17">
      <c r="A31" s="1">
        <v>27</v>
      </c>
      <c r="B31" s="1" t="s">
        <v>57</v>
      </c>
      <c r="C31" s="1" t="s">
        <v>23</v>
      </c>
      <c r="E31" s="1">
        <v>187</v>
      </c>
      <c r="F31" s="1">
        <v>190</v>
      </c>
      <c r="I31" s="1">
        <v>178</v>
      </c>
      <c r="J31" s="3">
        <f>IFERROR(LARGE(D31:I31,1),0)+IF($C$2&gt;=2,IFERROR(LARGE(D31:I31,2),0),0)+IF($C$2&gt;=3,IFERROR(LARGE(D31:I31,3),0),0)+IF($C$2&gt;=4,IFERROR(LARGE(D31:I31,4),0),0)+IF($C$2&gt;=5,IFERROR(LARGE(D31:I31,5),0),0)+IF($C$2&gt;=6,IFERROR(LARGE(D31:I31,6),0),0)</f>
        <v>555</v>
      </c>
      <c r="K31" s="1">
        <f>COUNT(D31:I31)</f>
        <v>3</v>
      </c>
      <c r="L31" s="1">
        <v>190</v>
      </c>
      <c r="M31" s="1">
        <v>187</v>
      </c>
      <c r="N31" s="1">
        <v>178</v>
      </c>
    </row>
    <row r="32" spans="1:17">
      <c r="A32" s="1">
        <v>28</v>
      </c>
      <c r="B32" s="4" t="s">
        <v>397</v>
      </c>
      <c r="C32" s="1" t="s">
        <v>19</v>
      </c>
      <c r="D32" s="1">
        <v>193</v>
      </c>
      <c r="G32" s="1">
        <v>182</v>
      </c>
      <c r="H32" s="1">
        <v>178</v>
      </c>
      <c r="J32" s="3">
        <f>IFERROR(LARGE(D32:I32,1),0)+IF($C$2&gt;=2,IFERROR(LARGE(D32:I32,2),0),0)+IF($C$2&gt;=3,IFERROR(LARGE(D32:I32,3),0),0)+IF($C$2&gt;=4,IFERROR(LARGE(D32:I32,4),0),0)+IF($C$2&gt;=5,IFERROR(LARGE(D32:I32,5),0),0)+IF($C$2&gt;=6,IFERROR(LARGE(D32:I32,6),0),0)</f>
        <v>553</v>
      </c>
      <c r="K32" s="1">
        <f>COUNT(D32:I32)</f>
        <v>3</v>
      </c>
      <c r="L32" s="1">
        <v>193</v>
      </c>
      <c r="M32" s="1">
        <v>182</v>
      </c>
      <c r="N32" s="1">
        <v>178</v>
      </c>
    </row>
    <row r="33" spans="1:17">
      <c r="A33" s="1">
        <v>29</v>
      </c>
      <c r="B33" s="4" t="s">
        <v>398</v>
      </c>
      <c r="C33" s="1" t="s">
        <v>25</v>
      </c>
      <c r="D33" s="1">
        <v>101</v>
      </c>
      <c r="E33" s="1">
        <v>132</v>
      </c>
      <c r="F33" s="1">
        <v>130</v>
      </c>
      <c r="G33" s="1">
        <v>143</v>
      </c>
      <c r="H33" s="1">
        <v>144</v>
      </c>
      <c r="J33" s="3">
        <f>IFERROR(LARGE(D33:I33,1),0)+IF($C$2&gt;=2,IFERROR(LARGE(D33:I33,2),0),0)+IF($C$2&gt;=3,IFERROR(LARGE(D33:I33,3),0),0)+IF($C$2&gt;=4,IFERROR(LARGE(D33:I33,4),0),0)+IF($C$2&gt;=5,IFERROR(LARGE(D33:I33,5),0),0)+IF($C$2&gt;=6,IFERROR(LARGE(D33:I33,6),0),0)</f>
        <v>549</v>
      </c>
      <c r="K33" s="1">
        <f>COUNT(D33:I33)</f>
        <v>5</v>
      </c>
      <c r="L33" s="1">
        <v>144</v>
      </c>
      <c r="M33" s="1">
        <v>143</v>
      </c>
      <c r="N33" s="1">
        <v>132</v>
      </c>
      <c r="O33" s="1">
        <v>130</v>
      </c>
      <c r="P33" s="1">
        <v>101</v>
      </c>
    </row>
    <row r="34" spans="1:17">
      <c r="A34" s="1">
        <v>30</v>
      </c>
      <c r="B34" s="1" t="s">
        <v>336</v>
      </c>
      <c r="C34" s="1" t="s">
        <v>11</v>
      </c>
      <c r="E34" s="1">
        <v>129</v>
      </c>
      <c r="F34" s="1">
        <v>131</v>
      </c>
      <c r="G34" s="1">
        <v>150</v>
      </c>
      <c r="H34" s="1">
        <v>133</v>
      </c>
      <c r="J34" s="3">
        <f>IFERROR(LARGE(D34:I34,1),0)+IF($C$2&gt;=2,IFERROR(LARGE(D34:I34,2),0),0)+IF($C$2&gt;=3,IFERROR(LARGE(D34:I34,3),0),0)+IF($C$2&gt;=4,IFERROR(LARGE(D34:I34,4),0),0)+IF($C$2&gt;=5,IFERROR(LARGE(D34:I34,5),0),0)+IF($C$2&gt;=6,IFERROR(LARGE(D34:I34,6),0),0)</f>
        <v>543</v>
      </c>
      <c r="K34" s="1">
        <f>COUNT(D34:I34)</f>
        <v>4</v>
      </c>
      <c r="L34" s="1">
        <v>150</v>
      </c>
      <c r="M34" s="1">
        <v>133</v>
      </c>
      <c r="N34" s="1">
        <v>131</v>
      </c>
      <c r="O34" s="1">
        <v>129</v>
      </c>
    </row>
    <row r="35" spans="1:17">
      <c r="A35" s="1">
        <v>31</v>
      </c>
      <c r="B35" s="1" t="s">
        <v>399</v>
      </c>
      <c r="C35" s="1" t="s">
        <v>11</v>
      </c>
      <c r="D35" s="1">
        <v>157</v>
      </c>
      <c r="E35" s="1">
        <v>179</v>
      </c>
      <c r="G35" s="1">
        <v>177</v>
      </c>
      <c r="J35" s="3">
        <f>IFERROR(LARGE(D35:I35,1),0)+IF($C$2&gt;=2,IFERROR(LARGE(D35:I35,2),0),0)+IF($C$2&gt;=3,IFERROR(LARGE(D35:I35,3),0),0)+IF($C$2&gt;=4,IFERROR(LARGE(D35:I35,4),0),0)+IF($C$2&gt;=5,IFERROR(LARGE(D35:I35,5),0),0)+IF($C$2&gt;=6,IFERROR(LARGE(D35:I35,6),0),0)</f>
        <v>513</v>
      </c>
      <c r="K35" s="1">
        <f>COUNT(D35:I35)</f>
        <v>3</v>
      </c>
      <c r="L35" s="1">
        <v>179</v>
      </c>
      <c r="M35" s="1">
        <v>177</v>
      </c>
      <c r="N35" s="1">
        <v>157</v>
      </c>
    </row>
    <row r="36" spans="1:17">
      <c r="A36" s="1">
        <v>32</v>
      </c>
      <c r="B36" s="1" t="s">
        <v>64</v>
      </c>
      <c r="C36" s="1" t="s">
        <v>23</v>
      </c>
      <c r="F36" s="1">
        <v>155</v>
      </c>
      <c r="G36" s="1">
        <v>180</v>
      </c>
      <c r="I36" s="1">
        <v>173</v>
      </c>
      <c r="J36" s="3">
        <f>IFERROR(LARGE(D36:I36,1),0)+IF($C$2&gt;=2,IFERROR(LARGE(D36:I36,2),0),0)+IF($C$2&gt;=3,IFERROR(LARGE(D36:I36,3),0),0)+IF($C$2&gt;=4,IFERROR(LARGE(D36:I36,4),0),0)+IF($C$2&gt;=5,IFERROR(LARGE(D36:I36,5),0),0)+IF($C$2&gt;=6,IFERROR(LARGE(D36:I36,6),0),0)</f>
        <v>508</v>
      </c>
      <c r="K36" s="1">
        <f>COUNT(D36:I36)</f>
        <v>3</v>
      </c>
      <c r="L36" s="1">
        <v>180</v>
      </c>
      <c r="M36" s="1">
        <v>173</v>
      </c>
      <c r="N36" s="1">
        <v>155</v>
      </c>
    </row>
    <row r="37" spans="1:17">
      <c r="A37" s="1">
        <v>33</v>
      </c>
      <c r="B37" s="1" t="s">
        <v>400</v>
      </c>
      <c r="C37" s="1" t="s">
        <v>27</v>
      </c>
      <c r="F37" s="1">
        <v>140</v>
      </c>
      <c r="G37" s="1">
        <v>181</v>
      </c>
      <c r="H37" s="1">
        <v>184</v>
      </c>
      <c r="J37" s="3">
        <f>IFERROR(LARGE(D37:I37,1),0)+IF($C$2&gt;=2,IFERROR(LARGE(D37:I37,2),0),0)+IF($C$2&gt;=3,IFERROR(LARGE(D37:I37,3),0),0)+IF($C$2&gt;=4,IFERROR(LARGE(D37:I37,4),0),0)+IF($C$2&gt;=5,IFERROR(LARGE(D37:I37,5),0),0)+IF($C$2&gt;=6,IFERROR(LARGE(D37:I37,6),0),0)</f>
        <v>505</v>
      </c>
      <c r="K37" s="1">
        <f>COUNT(D37:I37)</f>
        <v>3</v>
      </c>
      <c r="L37" s="1">
        <v>184</v>
      </c>
      <c r="M37" s="1">
        <v>181</v>
      </c>
      <c r="N37" s="1">
        <v>140</v>
      </c>
    </row>
    <row r="38" spans="1:17">
      <c r="A38" s="1">
        <v>34</v>
      </c>
      <c r="B38" s="4" t="s">
        <v>154</v>
      </c>
      <c r="C38" s="1" t="s">
        <v>23</v>
      </c>
      <c r="D38" s="1">
        <v>120</v>
      </c>
      <c r="E38" s="1">
        <v>113</v>
      </c>
      <c r="F38" s="1">
        <v>87</v>
      </c>
      <c r="G38" s="1">
        <v>89</v>
      </c>
      <c r="H38" s="1">
        <v>136</v>
      </c>
      <c r="I38" s="1">
        <v>114</v>
      </c>
      <c r="J38" s="3">
        <f>IFERROR(LARGE(D38:I38,1),0)+IF($C$2&gt;=2,IFERROR(LARGE(D38:I38,2),0),0)+IF($C$2&gt;=3,IFERROR(LARGE(D38:I38,3),0),0)+IF($C$2&gt;=4,IFERROR(LARGE(D38:I38,4),0),0)+IF($C$2&gt;=5,IFERROR(LARGE(D38:I38,5),0),0)+IF($C$2&gt;=6,IFERROR(LARGE(D38:I38,6),0),0)</f>
        <v>483</v>
      </c>
      <c r="K38" s="1">
        <f>COUNT(D38:I38)</f>
        <v>6</v>
      </c>
      <c r="L38" s="1">
        <v>136</v>
      </c>
      <c r="M38" s="1">
        <v>120</v>
      </c>
      <c r="N38" s="1">
        <v>114</v>
      </c>
      <c r="O38" s="1">
        <v>113</v>
      </c>
      <c r="P38" s="1">
        <v>89</v>
      </c>
      <c r="Q38" s="1">
        <v>87</v>
      </c>
    </row>
    <row r="39" spans="1:17">
      <c r="A39" s="1">
        <v>35</v>
      </c>
      <c r="B39" s="1" t="s">
        <v>126</v>
      </c>
      <c r="C39" s="1" t="s">
        <v>19</v>
      </c>
      <c r="D39" s="1">
        <v>49</v>
      </c>
      <c r="E39" s="1">
        <v>60</v>
      </c>
      <c r="G39" s="1">
        <v>134</v>
      </c>
      <c r="H39" s="1">
        <v>145</v>
      </c>
      <c r="I39" s="1">
        <v>136</v>
      </c>
      <c r="J39" s="3">
        <f>IFERROR(LARGE(D39:I39,1),0)+IF($C$2&gt;=2,IFERROR(LARGE(D39:I39,2),0),0)+IF($C$2&gt;=3,IFERROR(LARGE(D39:I39,3),0),0)+IF($C$2&gt;=4,IFERROR(LARGE(D39:I39,4),0),0)+IF($C$2&gt;=5,IFERROR(LARGE(D39:I39,5),0),0)+IF($C$2&gt;=6,IFERROR(LARGE(D39:I39,6),0),0)</f>
        <v>475</v>
      </c>
      <c r="K39" s="1">
        <f>COUNT(D39:I39)</f>
        <v>5</v>
      </c>
      <c r="L39" s="1">
        <v>145</v>
      </c>
      <c r="M39" s="1">
        <v>136</v>
      </c>
      <c r="N39" s="1">
        <v>134</v>
      </c>
      <c r="O39" s="1">
        <v>60</v>
      </c>
      <c r="P39" s="1">
        <v>49</v>
      </c>
    </row>
    <row r="40" spans="1:17">
      <c r="A40" s="1">
        <v>36</v>
      </c>
      <c r="B40" s="1" t="s">
        <v>135</v>
      </c>
      <c r="C40" s="1" t="s">
        <v>27</v>
      </c>
      <c r="D40" s="1">
        <v>100</v>
      </c>
      <c r="E40" s="1">
        <v>97</v>
      </c>
      <c r="F40" s="1">
        <v>113</v>
      </c>
      <c r="G40" s="1">
        <v>132</v>
      </c>
      <c r="I40" s="1">
        <v>128</v>
      </c>
      <c r="J40" s="3">
        <f>IFERROR(LARGE(D40:I40,1),0)+IF($C$2&gt;=2,IFERROR(LARGE(D40:I40,2),0),0)+IF($C$2&gt;=3,IFERROR(LARGE(D40:I40,3),0),0)+IF($C$2&gt;=4,IFERROR(LARGE(D40:I40,4),0),0)+IF($C$2&gt;=5,IFERROR(LARGE(D40:I40,5),0),0)+IF($C$2&gt;=6,IFERROR(LARGE(D40:I40,6),0),0)</f>
        <v>473</v>
      </c>
      <c r="K40" s="1">
        <f>COUNT(D40:I40)</f>
        <v>5</v>
      </c>
      <c r="L40" s="1">
        <v>132</v>
      </c>
      <c r="M40" s="1">
        <v>128</v>
      </c>
      <c r="N40" s="1">
        <v>113</v>
      </c>
      <c r="O40" s="1">
        <v>100</v>
      </c>
      <c r="P40" s="1">
        <v>97</v>
      </c>
    </row>
    <row r="41" spans="1:17">
      <c r="A41" s="1">
        <v>37</v>
      </c>
      <c r="B41" s="4" t="s">
        <v>299</v>
      </c>
      <c r="C41" s="1" t="s">
        <v>27</v>
      </c>
      <c r="D41" s="1">
        <v>125</v>
      </c>
      <c r="E41" s="1">
        <v>112</v>
      </c>
      <c r="F41" s="1">
        <v>108</v>
      </c>
      <c r="H41" s="1">
        <v>116</v>
      </c>
      <c r="J41" s="3">
        <f>IFERROR(LARGE(D41:I41,1),0)+IF($C$2&gt;=2,IFERROR(LARGE(D41:I41,2),0),0)+IF($C$2&gt;=3,IFERROR(LARGE(D41:I41,3),0),0)+IF($C$2&gt;=4,IFERROR(LARGE(D41:I41,4),0),0)+IF($C$2&gt;=5,IFERROR(LARGE(D41:I41,5),0),0)+IF($C$2&gt;=6,IFERROR(LARGE(D41:I41,6),0),0)</f>
        <v>461</v>
      </c>
      <c r="K41" s="1">
        <f>COUNT(D41:I41)</f>
        <v>4</v>
      </c>
      <c r="L41" s="1">
        <v>125</v>
      </c>
      <c r="M41" s="1">
        <v>116</v>
      </c>
      <c r="N41" s="1">
        <v>112</v>
      </c>
      <c r="O41" s="1">
        <v>108</v>
      </c>
    </row>
    <row r="42" spans="1:17">
      <c r="A42" s="1">
        <v>38</v>
      </c>
      <c r="B42" s="1" t="s">
        <v>151</v>
      </c>
      <c r="C42" s="1" t="s">
        <v>62</v>
      </c>
      <c r="D42" s="1">
        <v>107</v>
      </c>
      <c r="E42" s="1">
        <v>109</v>
      </c>
      <c r="H42" s="1">
        <v>119</v>
      </c>
      <c r="I42" s="1">
        <v>116</v>
      </c>
      <c r="J42" s="3">
        <f>IFERROR(LARGE(D42:I42,1),0)+IF($C$2&gt;=2,IFERROR(LARGE(D42:I42,2),0),0)+IF($C$2&gt;=3,IFERROR(LARGE(D42:I42,3),0),0)+IF($C$2&gt;=4,IFERROR(LARGE(D42:I42,4),0),0)+IF($C$2&gt;=5,IFERROR(LARGE(D42:I42,5),0),0)+IF($C$2&gt;=6,IFERROR(LARGE(D42:I42,6),0),0)</f>
        <v>451</v>
      </c>
      <c r="K42" s="1">
        <f>COUNT(D42:I42)</f>
        <v>4</v>
      </c>
      <c r="L42" s="1">
        <v>119</v>
      </c>
      <c r="M42" s="1">
        <v>116</v>
      </c>
      <c r="N42" s="1">
        <v>109</v>
      </c>
      <c r="O42" s="1">
        <v>107</v>
      </c>
    </row>
    <row r="43" spans="1:17">
      <c r="A43" s="1">
        <v>39</v>
      </c>
      <c r="B43" s="4" t="s">
        <v>14</v>
      </c>
      <c r="C43" s="1" t="s">
        <v>15</v>
      </c>
      <c r="D43" s="1">
        <v>197</v>
      </c>
      <c r="I43" s="1">
        <v>199</v>
      </c>
      <c r="J43" s="3">
        <f>IFERROR(LARGE(D43:I43,1),0)+IF($C$2&gt;=2,IFERROR(LARGE(D43:I43,2),0),0)+IF($C$2&gt;=3,IFERROR(LARGE(D43:I43,3),0),0)+IF($C$2&gt;=4,IFERROR(LARGE(D43:I43,4),0),0)+IF($C$2&gt;=5,IFERROR(LARGE(D43:I43,5),0),0)+IF($C$2&gt;=6,IFERROR(LARGE(D43:I43,6),0),0)</f>
        <v>396</v>
      </c>
      <c r="K43" s="1">
        <f>COUNT(D43:I43)</f>
        <v>2</v>
      </c>
      <c r="L43" s="1">
        <v>199</v>
      </c>
      <c r="M43" s="1">
        <v>197</v>
      </c>
    </row>
    <row r="44" spans="1:17">
      <c r="A44" s="1">
        <v>40</v>
      </c>
      <c r="B44" s="1" t="s">
        <v>16</v>
      </c>
      <c r="C44" s="1" t="s">
        <v>15</v>
      </c>
      <c r="D44" s="1">
        <v>194</v>
      </c>
      <c r="I44" s="1">
        <v>198</v>
      </c>
      <c r="J44" s="3">
        <f>IFERROR(LARGE(D44:I44,1),0)+IF($C$2&gt;=2,IFERROR(LARGE(D44:I44,2),0),0)+IF($C$2&gt;=3,IFERROR(LARGE(D44:I44,3),0),0)+IF($C$2&gt;=4,IFERROR(LARGE(D44:I44,4),0),0)+IF($C$2&gt;=5,IFERROR(LARGE(D44:I44,5),0),0)+IF($C$2&gt;=6,IFERROR(LARGE(D44:I44,6),0),0)</f>
        <v>392</v>
      </c>
      <c r="K44" s="1">
        <f>COUNT(D44:I44)</f>
        <v>2</v>
      </c>
      <c r="L44" s="1">
        <v>198</v>
      </c>
      <c r="M44" s="1">
        <v>194</v>
      </c>
    </row>
    <row r="45" spans="1:17">
      <c r="A45" s="1">
        <v>41</v>
      </c>
      <c r="B45" s="4" t="s">
        <v>401</v>
      </c>
      <c r="C45" s="1" t="s">
        <v>23</v>
      </c>
      <c r="D45" s="1">
        <v>195</v>
      </c>
      <c r="G45" s="1">
        <v>195</v>
      </c>
      <c r="J45" s="3">
        <f>IFERROR(LARGE(D45:I45,1),0)+IF($C$2&gt;=2,IFERROR(LARGE(D45:I45,2),0),0)+IF($C$2&gt;=3,IFERROR(LARGE(D45:I45,3),0),0)+IF($C$2&gt;=4,IFERROR(LARGE(D45:I45,4),0),0)+IF($C$2&gt;=5,IFERROR(LARGE(D45:I45,5),0),0)+IF($C$2&gt;=6,IFERROR(LARGE(D45:I45,6),0),0)</f>
        <v>390</v>
      </c>
      <c r="K45" s="1">
        <f>COUNT(D45:I45)</f>
        <v>2</v>
      </c>
      <c r="L45" s="1">
        <v>195</v>
      </c>
      <c r="M45" s="1">
        <v>195</v>
      </c>
    </row>
    <row r="46" spans="1:17">
      <c r="A46" s="1">
        <v>42</v>
      </c>
      <c r="B46" s="1" t="s">
        <v>29</v>
      </c>
      <c r="C46" s="1" t="s">
        <v>23</v>
      </c>
      <c r="E46" s="1">
        <v>195</v>
      </c>
      <c r="I46" s="1">
        <v>192</v>
      </c>
      <c r="J46" s="3">
        <f>IFERROR(LARGE(D46:I46,1),0)+IF($C$2&gt;=2,IFERROR(LARGE(D46:I46,2),0),0)+IF($C$2&gt;=3,IFERROR(LARGE(D46:I46,3),0),0)+IF($C$2&gt;=4,IFERROR(LARGE(D46:I46,4),0),0)+IF($C$2&gt;=5,IFERROR(LARGE(D46:I46,5),0),0)+IF($C$2&gt;=6,IFERROR(LARGE(D46:I46,6),0),0)</f>
        <v>387</v>
      </c>
      <c r="K46" s="1">
        <f>COUNT(D46:I46)</f>
        <v>2</v>
      </c>
      <c r="L46" s="1">
        <v>195</v>
      </c>
      <c r="M46" s="1">
        <v>192</v>
      </c>
    </row>
    <row r="47" spans="1:17">
      <c r="A47" s="1">
        <v>43</v>
      </c>
      <c r="B47" s="1" t="s">
        <v>290</v>
      </c>
      <c r="C47" s="1" t="s">
        <v>27</v>
      </c>
      <c r="D47" s="1">
        <v>76</v>
      </c>
      <c r="F47" s="1">
        <v>78</v>
      </c>
      <c r="G47" s="1">
        <v>105</v>
      </c>
      <c r="H47" s="1">
        <v>98</v>
      </c>
      <c r="J47" s="3">
        <f>IFERROR(LARGE(D47:I47,1),0)+IF($C$2&gt;=2,IFERROR(LARGE(D47:I47,2),0),0)+IF($C$2&gt;=3,IFERROR(LARGE(D47:I47,3),0),0)+IF($C$2&gt;=4,IFERROR(LARGE(D47:I47,4),0),0)+IF($C$2&gt;=5,IFERROR(LARGE(D47:I47,5),0),0)+IF($C$2&gt;=6,IFERROR(LARGE(D47:I47,6),0),0)</f>
        <v>357</v>
      </c>
      <c r="K47" s="1">
        <f>COUNT(D47:I47)</f>
        <v>4</v>
      </c>
      <c r="L47" s="1">
        <v>105</v>
      </c>
      <c r="M47" s="1">
        <v>98</v>
      </c>
      <c r="N47" s="1">
        <v>78</v>
      </c>
      <c r="O47" s="1">
        <v>76</v>
      </c>
    </row>
    <row r="48" spans="1:17">
      <c r="A48" s="1">
        <v>44</v>
      </c>
      <c r="B48" s="1" t="s">
        <v>39</v>
      </c>
      <c r="C48" s="1" t="s">
        <v>27</v>
      </c>
      <c r="G48" s="1">
        <v>163</v>
      </c>
      <c r="I48" s="1">
        <v>186</v>
      </c>
      <c r="J48" s="3">
        <f>IFERROR(LARGE(D48:I48,1),0)+IF($C$2&gt;=2,IFERROR(LARGE(D48:I48,2),0),0)+IF($C$2&gt;=3,IFERROR(LARGE(D48:I48,3),0),0)+IF($C$2&gt;=4,IFERROR(LARGE(D48:I48,4),0),0)+IF($C$2&gt;=5,IFERROR(LARGE(D48:I48,5),0),0)+IF($C$2&gt;=6,IFERROR(LARGE(D48:I48,6),0),0)</f>
        <v>349</v>
      </c>
      <c r="K48" s="1">
        <f>COUNT(D48:I48)</f>
        <v>2</v>
      </c>
      <c r="L48" s="1">
        <v>186</v>
      </c>
      <c r="M48" s="1">
        <v>163</v>
      </c>
    </row>
    <row r="49" spans="1:17">
      <c r="A49" s="1">
        <v>45</v>
      </c>
      <c r="B49" s="1" t="s">
        <v>292</v>
      </c>
      <c r="C49" s="1" t="s">
        <v>27</v>
      </c>
      <c r="D49" s="1">
        <v>171</v>
      </c>
      <c r="F49" s="1">
        <v>172</v>
      </c>
      <c r="J49" s="3">
        <f>IFERROR(LARGE(D49:I49,1),0)+IF($C$2&gt;=2,IFERROR(LARGE(D49:I49,2),0),0)+IF($C$2&gt;=3,IFERROR(LARGE(D49:I49,3),0),0)+IF($C$2&gt;=4,IFERROR(LARGE(D49:I49,4),0),0)+IF($C$2&gt;=5,IFERROR(LARGE(D49:I49,5),0),0)+IF($C$2&gt;=6,IFERROR(LARGE(D49:I49,6),0),0)</f>
        <v>343</v>
      </c>
      <c r="K49" s="1">
        <f>COUNT(D49:I49)</f>
        <v>2</v>
      </c>
      <c r="L49" s="1">
        <v>172</v>
      </c>
      <c r="M49" s="1">
        <v>171</v>
      </c>
    </row>
    <row r="50" spans="1:17">
      <c r="A50" s="1">
        <v>46</v>
      </c>
      <c r="B50" s="1" t="s">
        <v>330</v>
      </c>
      <c r="C50" s="1" t="s">
        <v>11</v>
      </c>
      <c r="E50" s="1">
        <v>162</v>
      </c>
      <c r="F50" s="1">
        <v>176</v>
      </c>
      <c r="J50" s="3">
        <f>IFERROR(LARGE(D50:I50,1),0)+IF($C$2&gt;=2,IFERROR(LARGE(D50:I50,2),0),0)+IF($C$2&gt;=3,IFERROR(LARGE(D50:I50,3),0),0)+IF($C$2&gt;=4,IFERROR(LARGE(D50:I50,4),0),0)+IF($C$2&gt;=5,IFERROR(LARGE(D50:I50,5),0),0)+IF($C$2&gt;=6,IFERROR(LARGE(D50:I50,6),0),0)</f>
        <v>338</v>
      </c>
      <c r="K50" s="1">
        <f>COUNT(D50:I50)</f>
        <v>2</v>
      </c>
      <c r="L50" s="1">
        <v>176</v>
      </c>
      <c r="M50" s="1">
        <v>162</v>
      </c>
    </row>
    <row r="51" spans="1:17">
      <c r="A51" s="1">
        <v>47</v>
      </c>
      <c r="B51" s="4" t="s">
        <v>324</v>
      </c>
      <c r="C51" s="1" t="s">
        <v>25</v>
      </c>
      <c r="D51" s="1">
        <v>167</v>
      </c>
      <c r="E51" s="1">
        <v>168</v>
      </c>
      <c r="J51" s="3">
        <f>IFERROR(LARGE(D51:I51,1),0)+IF($C$2&gt;=2,IFERROR(LARGE(D51:I51,2),0),0)+IF($C$2&gt;=3,IFERROR(LARGE(D51:I51,3),0),0)+IF($C$2&gt;=4,IFERROR(LARGE(D51:I51,4),0),0)+IF($C$2&gt;=5,IFERROR(LARGE(D51:I51,5),0),0)+IF($C$2&gt;=6,IFERROR(LARGE(D51:I51,6),0),0)</f>
        <v>335</v>
      </c>
      <c r="K51" s="1">
        <f>COUNT(D51:I51)</f>
        <v>2</v>
      </c>
      <c r="L51" s="1">
        <v>168</v>
      </c>
      <c r="M51" s="1">
        <v>167</v>
      </c>
    </row>
    <row r="52" spans="1:17">
      <c r="A52" s="1">
        <v>48</v>
      </c>
      <c r="B52" s="4" t="s">
        <v>300</v>
      </c>
      <c r="C52" s="1" t="s">
        <v>11</v>
      </c>
      <c r="D52" s="1">
        <v>160</v>
      </c>
      <c r="E52" s="1">
        <v>172</v>
      </c>
      <c r="J52" s="3">
        <f>IFERROR(LARGE(D52:I52,1),0)+IF($C$2&gt;=2,IFERROR(LARGE(D52:I52,2),0),0)+IF($C$2&gt;=3,IFERROR(LARGE(D52:I52,3),0),0)+IF($C$2&gt;=4,IFERROR(LARGE(D52:I52,4),0),0)+IF($C$2&gt;=5,IFERROR(LARGE(D52:I52,5),0),0)+IF($C$2&gt;=6,IFERROR(LARGE(D52:I52,6),0),0)</f>
        <v>332</v>
      </c>
      <c r="K52" s="1">
        <f>COUNT(D52:I52)</f>
        <v>2</v>
      </c>
      <c r="L52" s="1">
        <v>172</v>
      </c>
      <c r="M52" s="1">
        <v>160</v>
      </c>
    </row>
    <row r="53" spans="1:17">
      <c r="A53" s="1">
        <v>49</v>
      </c>
      <c r="B53" s="4" t="s">
        <v>342</v>
      </c>
      <c r="C53" s="1" t="s">
        <v>50</v>
      </c>
      <c r="D53" s="1">
        <v>109</v>
      </c>
      <c r="E53" s="1">
        <v>111</v>
      </c>
      <c r="F53" s="1">
        <v>109</v>
      </c>
      <c r="J53" s="3">
        <f>IFERROR(LARGE(D53:I53,1),0)+IF($C$2&gt;=2,IFERROR(LARGE(D53:I53,2),0),0)+IF($C$2&gt;=3,IFERROR(LARGE(D53:I53,3),0),0)+IF($C$2&gt;=4,IFERROR(LARGE(D53:I53,4),0),0)+IF($C$2&gt;=5,IFERROR(LARGE(D53:I53,5),0),0)+IF($C$2&gt;=6,IFERROR(LARGE(D53:I53,6),0),0)</f>
        <v>329</v>
      </c>
      <c r="K53" s="1">
        <f>COUNT(D53:I53)</f>
        <v>3</v>
      </c>
      <c r="L53" s="1">
        <v>111</v>
      </c>
      <c r="M53" s="1">
        <v>109</v>
      </c>
      <c r="N53" s="1">
        <v>109</v>
      </c>
    </row>
    <row r="54" spans="1:17">
      <c r="A54" s="1">
        <v>50</v>
      </c>
      <c r="B54" s="4" t="s">
        <v>234</v>
      </c>
      <c r="C54" s="1" t="s">
        <v>25</v>
      </c>
      <c r="D54" s="1">
        <v>65</v>
      </c>
      <c r="E54" s="1">
        <v>69</v>
      </c>
      <c r="F54" s="1">
        <v>74</v>
      </c>
      <c r="G54" s="1">
        <v>80</v>
      </c>
      <c r="H54" s="1">
        <v>85</v>
      </c>
      <c r="I54" s="1">
        <v>78</v>
      </c>
      <c r="J54" s="3">
        <f>IFERROR(LARGE(D54:I54,1),0)+IF($C$2&gt;=2,IFERROR(LARGE(D54:I54,2),0),0)+IF($C$2&gt;=3,IFERROR(LARGE(D54:I54,3),0),0)+IF($C$2&gt;=4,IFERROR(LARGE(D54:I54,4),0),0)+IF($C$2&gt;=5,IFERROR(LARGE(D54:I54,5),0),0)+IF($C$2&gt;=6,IFERROR(LARGE(D54:I54,6),0),0)</f>
        <v>317</v>
      </c>
      <c r="K54" s="1">
        <f>COUNT(D54:I54)</f>
        <v>6</v>
      </c>
      <c r="L54" s="1">
        <v>85</v>
      </c>
      <c r="M54" s="1">
        <v>80</v>
      </c>
      <c r="N54" s="1">
        <v>78</v>
      </c>
      <c r="O54" s="1">
        <v>74</v>
      </c>
      <c r="P54" s="1">
        <v>69</v>
      </c>
      <c r="Q54" s="1">
        <v>65</v>
      </c>
    </row>
    <row r="55" spans="1:17">
      <c r="A55" s="1">
        <v>51</v>
      </c>
      <c r="B55" s="4" t="s">
        <v>286</v>
      </c>
      <c r="C55" s="1" t="s">
        <v>27</v>
      </c>
      <c r="D55" s="1">
        <v>163</v>
      </c>
      <c r="F55" s="1">
        <v>149</v>
      </c>
      <c r="J55" s="3">
        <f>IFERROR(LARGE(D55:I55,1),0)+IF($C$2&gt;=2,IFERROR(LARGE(D55:I55,2),0),0)+IF($C$2&gt;=3,IFERROR(LARGE(D55:I55,3),0),0)+IF($C$2&gt;=4,IFERROR(LARGE(D55:I55,4),0),0)+IF($C$2&gt;=5,IFERROR(LARGE(D55:I55,5),0),0)+IF($C$2&gt;=6,IFERROR(LARGE(D55:I55,6),0),0)</f>
        <v>312</v>
      </c>
      <c r="K55" s="1">
        <f>COUNT(D55:I55)</f>
        <v>2</v>
      </c>
      <c r="L55" s="1">
        <v>163</v>
      </c>
      <c r="M55" s="1">
        <v>149</v>
      </c>
    </row>
    <row r="56" spans="1:17">
      <c r="A56" s="1">
        <v>52</v>
      </c>
      <c r="B56" s="1" t="s">
        <v>402</v>
      </c>
      <c r="C56" s="1" t="s">
        <v>19</v>
      </c>
      <c r="D56" s="1">
        <v>162</v>
      </c>
      <c r="E56" s="1">
        <v>149</v>
      </c>
      <c r="J56" s="3">
        <f>IFERROR(LARGE(D56:I56,1),0)+IF($C$2&gt;=2,IFERROR(LARGE(D56:I56,2),0),0)+IF($C$2&gt;=3,IFERROR(LARGE(D56:I56,3),0),0)+IF($C$2&gt;=4,IFERROR(LARGE(D56:I56,4),0),0)+IF($C$2&gt;=5,IFERROR(LARGE(D56:I56,5),0),0)+IF($C$2&gt;=6,IFERROR(LARGE(D56:I56,6),0),0)</f>
        <v>311</v>
      </c>
      <c r="K56" s="1">
        <f>COUNT(D56:I56)</f>
        <v>2</v>
      </c>
      <c r="L56" s="1">
        <v>162</v>
      </c>
      <c r="M56" s="1">
        <v>149</v>
      </c>
    </row>
    <row r="57" spans="1:17">
      <c r="A57" s="1">
        <v>53</v>
      </c>
      <c r="B57" s="1" t="s">
        <v>403</v>
      </c>
      <c r="C57" s="1" t="s">
        <v>23</v>
      </c>
      <c r="D57" s="1">
        <v>159</v>
      </c>
      <c r="F57" s="1">
        <v>151</v>
      </c>
      <c r="J57" s="3">
        <f>IFERROR(LARGE(D57:I57,1),0)+IF($C$2&gt;=2,IFERROR(LARGE(D57:I57,2),0),0)+IF($C$2&gt;=3,IFERROR(LARGE(D57:I57,3),0),0)+IF($C$2&gt;=4,IFERROR(LARGE(D57:I57,4),0),0)+IF($C$2&gt;=5,IFERROR(LARGE(D57:I57,5),0),0)+IF($C$2&gt;=6,IFERROR(LARGE(D57:I57,6),0),0)</f>
        <v>310</v>
      </c>
      <c r="K57" s="1">
        <f>COUNT(D57:I57)</f>
        <v>2</v>
      </c>
      <c r="L57" s="1">
        <v>159</v>
      </c>
      <c r="M57" s="1">
        <v>151</v>
      </c>
    </row>
    <row r="58" spans="1:17">
      <c r="A58" s="1">
        <v>54</v>
      </c>
      <c r="B58" s="1" t="s">
        <v>117</v>
      </c>
      <c r="C58" s="1" t="s">
        <v>27</v>
      </c>
      <c r="D58" s="1">
        <v>165</v>
      </c>
      <c r="I58" s="1">
        <v>141</v>
      </c>
      <c r="J58" s="3">
        <f>IFERROR(LARGE(D58:I58,1),0)+IF($C$2&gt;=2,IFERROR(LARGE(D58:I58,2),0),0)+IF($C$2&gt;=3,IFERROR(LARGE(D58:I58,3),0),0)+IF($C$2&gt;=4,IFERROR(LARGE(D58:I58,4),0),0)+IF($C$2&gt;=5,IFERROR(LARGE(D58:I58,5),0),0)+IF($C$2&gt;=6,IFERROR(LARGE(D58:I58,6),0),0)</f>
        <v>306</v>
      </c>
      <c r="K58" s="1">
        <f>COUNT(D58:I58)</f>
        <v>2</v>
      </c>
      <c r="L58" s="1">
        <v>165</v>
      </c>
      <c r="M58" s="1">
        <v>141</v>
      </c>
    </row>
    <row r="59" spans="1:17">
      <c r="A59" s="1">
        <v>55</v>
      </c>
      <c r="B59" s="4" t="s">
        <v>153</v>
      </c>
      <c r="C59" s="1" t="s">
        <v>62</v>
      </c>
      <c r="D59" s="1">
        <v>57</v>
      </c>
      <c r="H59" s="1">
        <v>107</v>
      </c>
      <c r="I59" s="1">
        <v>115</v>
      </c>
      <c r="J59" s="3">
        <f>IFERROR(LARGE(D59:I59,1),0)+IF($C$2&gt;=2,IFERROR(LARGE(D59:I59,2),0),0)+IF($C$2&gt;=3,IFERROR(LARGE(D59:I59,3),0),0)+IF($C$2&gt;=4,IFERROR(LARGE(D59:I59,4),0),0)+IF($C$2&gt;=5,IFERROR(LARGE(D59:I59,5),0),0)+IF($C$2&gt;=6,IFERROR(LARGE(D59:I59,6),0),0)</f>
        <v>279</v>
      </c>
      <c r="K59" s="1">
        <f>COUNT(D59:I59)</f>
        <v>3</v>
      </c>
      <c r="L59" s="1">
        <v>115</v>
      </c>
      <c r="M59" s="1">
        <v>107</v>
      </c>
      <c r="N59" s="1">
        <v>57</v>
      </c>
    </row>
    <row r="60" spans="1:17">
      <c r="A60" s="1">
        <v>56</v>
      </c>
      <c r="B60" s="1" t="s">
        <v>404</v>
      </c>
      <c r="C60" s="1" t="s">
        <v>394</v>
      </c>
      <c r="D60" s="1">
        <v>83</v>
      </c>
      <c r="F60" s="1">
        <v>82</v>
      </c>
      <c r="H60" s="1">
        <v>89</v>
      </c>
      <c r="J60" s="3">
        <f>IFERROR(LARGE(D60:I60,1),0)+IF($C$2&gt;=2,IFERROR(LARGE(D60:I60,2),0),0)+IF($C$2&gt;=3,IFERROR(LARGE(D60:I60,3),0),0)+IF($C$2&gt;=4,IFERROR(LARGE(D60:I60,4),0),0)+IF($C$2&gt;=5,IFERROR(LARGE(D60:I60,5),0),0)+IF($C$2&gt;=6,IFERROR(LARGE(D60:I60,6),0),0)</f>
        <v>254</v>
      </c>
      <c r="K60" s="1">
        <f>COUNT(D60:I60)</f>
        <v>3</v>
      </c>
      <c r="L60" s="1">
        <v>89</v>
      </c>
      <c r="M60" s="1">
        <v>83</v>
      </c>
      <c r="N60" s="1">
        <v>82</v>
      </c>
    </row>
    <row r="61" spans="1:17">
      <c r="A61" s="1">
        <v>57</v>
      </c>
      <c r="B61" s="1" t="s">
        <v>405</v>
      </c>
      <c r="C61" s="1" t="s">
        <v>395</v>
      </c>
      <c r="E61" s="1">
        <v>157</v>
      </c>
      <c r="H61" s="1">
        <v>79</v>
      </c>
      <c r="J61" s="3">
        <f>IFERROR(LARGE(D61:I61,1),0)+IF($C$2&gt;=2,IFERROR(LARGE(D61:I61,2),0),0)+IF($C$2&gt;=3,IFERROR(LARGE(D61:I61,3),0),0)+IF($C$2&gt;=4,IFERROR(LARGE(D61:I61,4),0),0)+IF($C$2&gt;=5,IFERROR(LARGE(D61:I61,5),0),0)+IF($C$2&gt;=6,IFERROR(LARGE(D61:I61,6),0),0)</f>
        <v>236</v>
      </c>
      <c r="K61" s="1">
        <f>COUNT(D61:I61)</f>
        <v>2</v>
      </c>
      <c r="L61" s="1">
        <v>157</v>
      </c>
      <c r="M61" s="1">
        <v>79</v>
      </c>
    </row>
    <row r="62" spans="1:17">
      <c r="A62" s="1">
        <v>58</v>
      </c>
      <c r="B62" s="4" t="s">
        <v>406</v>
      </c>
      <c r="C62" s="1" t="s">
        <v>27</v>
      </c>
      <c r="H62" s="1">
        <v>199</v>
      </c>
      <c r="J62" s="3">
        <f>IFERROR(LARGE(D62:I62,1),0)+IF($C$2&gt;=2,IFERROR(LARGE(D62:I62,2),0),0)+IF($C$2&gt;=3,IFERROR(LARGE(D62:I62,3),0),0)+IF($C$2&gt;=4,IFERROR(LARGE(D62:I62,4),0),0)+IF($C$2&gt;=5,IFERROR(LARGE(D62:I62,5),0),0)+IF($C$2&gt;=6,IFERROR(LARGE(D62:I62,6),0),0)</f>
        <v>199</v>
      </c>
      <c r="K62" s="1">
        <f>COUNT(D62:I62)</f>
        <v>1</v>
      </c>
      <c r="L62" s="1">
        <v>199</v>
      </c>
    </row>
    <row r="63" spans="1:17">
      <c r="A63" s="1">
        <v>59</v>
      </c>
      <c r="B63" s="1" t="s">
        <v>407</v>
      </c>
      <c r="C63" s="1" t="s">
        <v>27</v>
      </c>
      <c r="D63" s="1">
        <v>198</v>
      </c>
      <c r="J63" s="3">
        <f>IFERROR(LARGE(D63:I63,1),0)+IF($C$2&gt;=2,IFERROR(LARGE(D63:I63,2),0),0)+IF($C$2&gt;=3,IFERROR(LARGE(D63:I63,3),0),0)+IF($C$2&gt;=4,IFERROR(LARGE(D63:I63,4),0),0)+IF($C$2&gt;=5,IFERROR(LARGE(D63:I63,5),0),0)+IF($C$2&gt;=6,IFERROR(LARGE(D63:I63,6),0),0)</f>
        <v>198</v>
      </c>
      <c r="K63" s="1">
        <f>COUNT(D63:I63)</f>
        <v>1</v>
      </c>
      <c r="L63" s="1">
        <v>198</v>
      </c>
    </row>
    <row r="64" spans="1:17">
      <c r="A64" s="1">
        <v>60</v>
      </c>
      <c r="B64" s="1" t="s">
        <v>321</v>
      </c>
      <c r="C64" s="1" t="s">
        <v>19</v>
      </c>
      <c r="D64" s="1">
        <v>196</v>
      </c>
      <c r="J64" s="3">
        <f>IFERROR(LARGE(D64:I64,1),0)+IF($C$2&gt;=2,IFERROR(LARGE(D64:I64,2),0),0)+IF($C$2&gt;=3,IFERROR(LARGE(D64:I64,3),0),0)+IF($C$2&gt;=4,IFERROR(LARGE(D64:I64,4),0),0)+IF($C$2&gt;=5,IFERROR(LARGE(D64:I64,5),0),0)+IF($C$2&gt;=6,IFERROR(LARGE(D64:I64,6),0),0)</f>
        <v>196</v>
      </c>
      <c r="K64" s="1">
        <f>COUNT(D64:I64)</f>
        <v>1</v>
      </c>
      <c r="L64" s="1">
        <v>196</v>
      </c>
    </row>
    <row r="65" spans="1:13">
      <c r="A65" s="1">
        <v>61</v>
      </c>
      <c r="B65" s="4" t="s">
        <v>408</v>
      </c>
      <c r="C65" s="1" t="s">
        <v>27</v>
      </c>
      <c r="H65" s="1">
        <v>194</v>
      </c>
      <c r="J65" s="3">
        <f>IFERROR(LARGE(D65:I65,1),0)+IF($C$2&gt;=2,IFERROR(LARGE(D65:I65,2),0),0)+IF($C$2&gt;=3,IFERROR(LARGE(D65:I65,3),0),0)+IF($C$2&gt;=4,IFERROR(LARGE(D65:I65,4),0),0)+IF($C$2&gt;=5,IFERROR(LARGE(D65:I65,5),0),0)+IF($C$2&gt;=6,IFERROR(LARGE(D65:I65,6),0),0)</f>
        <v>194</v>
      </c>
      <c r="K65" s="1">
        <f>COUNT(D65:I65)</f>
        <v>1</v>
      </c>
      <c r="L65" s="1">
        <v>194</v>
      </c>
    </row>
    <row r="66" spans="1:13">
      <c r="A66" s="1">
        <v>62</v>
      </c>
      <c r="B66" s="1" t="s">
        <v>26</v>
      </c>
      <c r="C66" s="1" t="s">
        <v>27</v>
      </c>
      <c r="I66" s="1">
        <v>194</v>
      </c>
      <c r="J66" s="3">
        <f>IFERROR(LARGE(D66:I66,1),0)+IF($C$2&gt;=2,IFERROR(LARGE(D66:I66,2),0),0)+IF($C$2&gt;=3,IFERROR(LARGE(D66:I66,3),0),0)+IF($C$2&gt;=4,IFERROR(LARGE(D66:I66,4),0),0)+IF($C$2&gt;=5,IFERROR(LARGE(D66:I66,5),0),0)+IF($C$2&gt;=6,IFERROR(LARGE(D66:I66,6),0),0)</f>
        <v>194</v>
      </c>
      <c r="K66" s="1">
        <f>COUNT(D66:I66)</f>
        <v>1</v>
      </c>
      <c r="L66" s="1">
        <v>194</v>
      </c>
    </row>
    <row r="67" spans="1:13">
      <c r="A67" s="1">
        <v>63</v>
      </c>
      <c r="B67" s="4" t="s">
        <v>409</v>
      </c>
      <c r="C67" s="1" t="s">
        <v>27</v>
      </c>
      <c r="H67" s="1">
        <v>186</v>
      </c>
      <c r="J67" s="3">
        <f>IFERROR(LARGE(D67:I67,1),0)+IF($C$2&gt;=2,IFERROR(LARGE(D67:I67,2),0),0)+IF($C$2&gt;=3,IFERROR(LARGE(D67:I67,3),0),0)+IF($C$2&gt;=4,IFERROR(LARGE(D67:I67,4),0),0)+IF($C$2&gt;=5,IFERROR(LARGE(D67:I67,5),0),0)+IF($C$2&gt;=6,IFERROR(LARGE(D67:I67,6),0),0)</f>
        <v>186</v>
      </c>
      <c r="K67" s="1">
        <f>COUNT(D67:I67)</f>
        <v>1</v>
      </c>
      <c r="L67" s="1">
        <v>186</v>
      </c>
    </row>
    <row r="68" spans="1:13">
      <c r="A68" s="1">
        <v>64</v>
      </c>
      <c r="B68" s="1" t="s">
        <v>45</v>
      </c>
      <c r="C68" s="1" t="s">
        <v>27</v>
      </c>
      <c r="I68" s="1">
        <v>183</v>
      </c>
      <c r="J68" s="3">
        <f>IFERROR(LARGE(D68:I68,1),0)+IF($C$2&gt;=2,IFERROR(LARGE(D68:I68,2),0),0)+IF($C$2&gt;=3,IFERROR(LARGE(D68:I68,3),0),0)+IF($C$2&gt;=4,IFERROR(LARGE(D68:I68,4),0),0)+IF($C$2&gt;=5,IFERROR(LARGE(D68:I68,5),0),0)+IF($C$2&gt;=6,IFERROR(LARGE(D68:I68,6),0),0)</f>
        <v>183</v>
      </c>
      <c r="K68" s="1">
        <f>COUNT(D68:I68)</f>
        <v>1</v>
      </c>
      <c r="L68" s="1">
        <v>183</v>
      </c>
    </row>
    <row r="69" spans="1:13">
      <c r="A69" s="1">
        <v>65</v>
      </c>
      <c r="B69" s="1" t="s">
        <v>47</v>
      </c>
      <c r="C69" s="1" t="s">
        <v>27</v>
      </c>
      <c r="I69" s="1">
        <v>182</v>
      </c>
      <c r="J69" s="3">
        <f>IFERROR(LARGE(D69:I69,1),0)+IF($C$2&gt;=2,IFERROR(LARGE(D69:I69,2),0),0)+IF($C$2&gt;=3,IFERROR(LARGE(D69:I69,3),0),0)+IF($C$2&gt;=4,IFERROR(LARGE(D69:I69,4),0),0)+IF($C$2&gt;=5,IFERROR(LARGE(D69:I69,5),0),0)+IF($C$2&gt;=6,IFERROR(LARGE(D69:I69,6),0),0)</f>
        <v>182</v>
      </c>
      <c r="K69" s="1">
        <f>COUNT(D69:I69)</f>
        <v>1</v>
      </c>
      <c r="L69" s="1">
        <v>182</v>
      </c>
    </row>
    <row r="70" spans="1:13">
      <c r="A70" s="1">
        <v>66</v>
      </c>
      <c r="B70" s="4" t="s">
        <v>410</v>
      </c>
      <c r="C70" s="1" t="s">
        <v>27</v>
      </c>
      <c r="D70" s="1">
        <v>181</v>
      </c>
      <c r="J70" s="3">
        <f>IFERROR(LARGE(D70:I70,1),0)+IF($C$2&gt;=2,IFERROR(LARGE(D70:I70,2),0),0)+IF($C$2&gt;=3,IFERROR(LARGE(D70:I70,3),0),0)+IF($C$2&gt;=4,IFERROR(LARGE(D70:I70,4),0),0)+IF($C$2&gt;=5,IFERROR(LARGE(D70:I70,5),0),0)+IF($C$2&gt;=6,IFERROR(LARGE(D70:I70,6),0),0)</f>
        <v>181</v>
      </c>
      <c r="K70" s="1">
        <f>COUNT(D70:I70)</f>
        <v>1</v>
      </c>
      <c r="L70" s="1">
        <v>181</v>
      </c>
    </row>
    <row r="71" spans="1:13">
      <c r="A71" s="1">
        <v>67</v>
      </c>
      <c r="B71" s="1" t="s">
        <v>51</v>
      </c>
      <c r="C71" s="1" t="s">
        <v>25</v>
      </c>
      <c r="I71" s="1">
        <v>180</v>
      </c>
      <c r="J71" s="3">
        <f>IFERROR(LARGE(D71:I71,1),0)+IF($C$2&gt;=2,IFERROR(LARGE(D71:I71,2),0),0)+IF($C$2&gt;=3,IFERROR(LARGE(D71:I71,3),0),0)+IF($C$2&gt;=4,IFERROR(LARGE(D71:I71,4),0),0)+IF($C$2&gt;=5,IFERROR(LARGE(D71:I71,5),0),0)+IF($C$2&gt;=6,IFERROR(LARGE(D71:I71,6),0),0)</f>
        <v>180</v>
      </c>
      <c r="K71" s="1">
        <f>COUNT(D71:I71)</f>
        <v>1</v>
      </c>
      <c r="L71" s="1">
        <v>180</v>
      </c>
    </row>
    <row r="72" spans="1:13">
      <c r="A72" s="1">
        <v>68</v>
      </c>
      <c r="B72" s="1" t="s">
        <v>411</v>
      </c>
      <c r="C72" s="1" t="s">
        <v>15</v>
      </c>
      <c r="D72" s="1">
        <v>176</v>
      </c>
      <c r="J72" s="3">
        <f>IFERROR(LARGE(D72:I72,1),0)+IF($C$2&gt;=2,IFERROR(LARGE(D72:I72,2),0),0)+IF($C$2&gt;=3,IFERROR(LARGE(D72:I72,3),0),0)+IF($C$2&gt;=4,IFERROR(LARGE(D72:I72,4),0),0)+IF($C$2&gt;=5,IFERROR(LARGE(D72:I72,5),0),0)+IF($C$2&gt;=6,IFERROR(LARGE(D72:I72,6),0),0)</f>
        <v>176</v>
      </c>
      <c r="K72" s="1">
        <f>COUNT(D72:I72)</f>
        <v>1</v>
      </c>
      <c r="L72" s="1">
        <v>176</v>
      </c>
    </row>
    <row r="73" spans="1:13">
      <c r="A73" s="1">
        <v>69</v>
      </c>
      <c r="B73" s="1" t="s">
        <v>309</v>
      </c>
      <c r="C73" s="1" t="s">
        <v>23</v>
      </c>
      <c r="E73" s="1">
        <v>176</v>
      </c>
      <c r="J73" s="3">
        <f>IFERROR(LARGE(D73:I73,1),0)+IF($C$2&gt;=2,IFERROR(LARGE(D73:I73,2),0),0)+IF($C$2&gt;=3,IFERROR(LARGE(D73:I73,3),0),0)+IF($C$2&gt;=4,IFERROR(LARGE(D73:I73,4),0),0)+IF($C$2&gt;=5,IFERROR(LARGE(D73:I73,5),0),0)+IF($C$2&gt;=6,IFERROR(LARGE(D73:I73,6),0),0)</f>
        <v>176</v>
      </c>
      <c r="K73" s="1">
        <f>COUNT(D73:I73)</f>
        <v>1</v>
      </c>
      <c r="L73" s="1">
        <v>176</v>
      </c>
    </row>
    <row r="74" spans="1:13">
      <c r="A74" s="1">
        <v>70</v>
      </c>
      <c r="B74" s="1" t="s">
        <v>412</v>
      </c>
      <c r="C74" s="1" t="s">
        <v>27</v>
      </c>
      <c r="F74" s="1">
        <v>173</v>
      </c>
      <c r="J74" s="3">
        <f>IFERROR(LARGE(D74:I74,1),0)+IF($C$2&gt;=2,IFERROR(LARGE(D74:I74,2),0),0)+IF($C$2&gt;=3,IFERROR(LARGE(D74:I74,3),0),0)+IF($C$2&gt;=4,IFERROR(LARGE(D74:I74,4),0),0)+IF($C$2&gt;=5,IFERROR(LARGE(D74:I74,5),0),0)+IF($C$2&gt;=6,IFERROR(LARGE(D74:I74,6),0),0)</f>
        <v>173</v>
      </c>
      <c r="K74" s="1">
        <f>COUNT(D74:I74)</f>
        <v>1</v>
      </c>
      <c r="L74" s="1">
        <v>173</v>
      </c>
    </row>
    <row r="75" spans="1:13">
      <c r="A75" s="1">
        <v>71</v>
      </c>
      <c r="B75" s="1" t="s">
        <v>67</v>
      </c>
      <c r="C75" s="1" t="s">
        <v>15</v>
      </c>
      <c r="I75" s="1">
        <v>170</v>
      </c>
      <c r="J75" s="3">
        <f>IFERROR(LARGE(D75:I75,1),0)+IF($C$2&gt;=2,IFERROR(LARGE(D75:I75,2),0),0)+IF($C$2&gt;=3,IFERROR(LARGE(D75:I75,3),0),0)+IF($C$2&gt;=4,IFERROR(LARGE(D75:I75,4),0),0)+IF($C$2&gt;=5,IFERROR(LARGE(D75:I75,5),0),0)+IF($C$2&gt;=6,IFERROR(LARGE(D75:I75,6),0),0)</f>
        <v>170</v>
      </c>
      <c r="K75" s="1">
        <f>COUNT(D75:I75)</f>
        <v>1</v>
      </c>
      <c r="L75" s="1">
        <v>170</v>
      </c>
    </row>
    <row r="76" spans="1:13">
      <c r="A76" s="1">
        <v>72</v>
      </c>
      <c r="B76" s="1" t="s">
        <v>72</v>
      </c>
      <c r="C76" s="1" t="s">
        <v>27</v>
      </c>
      <c r="I76" s="1">
        <v>167</v>
      </c>
      <c r="J76" s="3">
        <f>IFERROR(LARGE(D76:I76,1),0)+IF($C$2&gt;=2,IFERROR(LARGE(D76:I76,2),0),0)+IF($C$2&gt;=3,IFERROR(LARGE(D76:I76,3),0),0)+IF($C$2&gt;=4,IFERROR(LARGE(D76:I76,4),0),0)+IF($C$2&gt;=5,IFERROR(LARGE(D76:I76,5),0),0)+IF($C$2&gt;=6,IFERROR(LARGE(D76:I76,6),0),0)</f>
        <v>167</v>
      </c>
      <c r="K76" s="1">
        <f>COUNT(D76:I76)</f>
        <v>1</v>
      </c>
      <c r="L76" s="1">
        <v>167</v>
      </c>
    </row>
    <row r="77" spans="1:13">
      <c r="A77" s="1">
        <v>73</v>
      </c>
      <c r="B77" s="1" t="s">
        <v>413</v>
      </c>
      <c r="C77" s="1" t="s">
        <v>27</v>
      </c>
      <c r="F77" s="1">
        <v>159</v>
      </c>
      <c r="J77" s="3">
        <f>IFERROR(LARGE(D77:I77,1),0)+IF($C$2&gt;=2,IFERROR(LARGE(D77:I77,2),0),0)+IF($C$2&gt;=3,IFERROR(LARGE(D77:I77,3),0),0)+IF($C$2&gt;=4,IFERROR(LARGE(D77:I77,4),0),0)+IF($C$2&gt;=5,IFERROR(LARGE(D77:I77,5),0),0)+IF($C$2&gt;=6,IFERROR(LARGE(D77:I77,6),0),0)</f>
        <v>159</v>
      </c>
      <c r="K77" s="1">
        <f>COUNT(D77:I77)</f>
        <v>1</v>
      </c>
      <c r="L77" s="1">
        <v>159</v>
      </c>
    </row>
    <row r="78" spans="1:13">
      <c r="A78" s="1">
        <v>74</v>
      </c>
      <c r="B78" s="1" t="s">
        <v>414</v>
      </c>
      <c r="C78" s="1" t="s">
        <v>23</v>
      </c>
      <c r="D78" s="1">
        <v>75</v>
      </c>
      <c r="F78" s="1">
        <v>84</v>
      </c>
      <c r="J78" s="3">
        <f>IFERROR(LARGE(D78:I78,1),0)+IF($C$2&gt;=2,IFERROR(LARGE(D78:I78,2),0),0)+IF($C$2&gt;=3,IFERROR(LARGE(D78:I78,3),0),0)+IF($C$2&gt;=4,IFERROR(LARGE(D78:I78,4),0),0)+IF($C$2&gt;=5,IFERROR(LARGE(D78:I78,5),0),0)+IF($C$2&gt;=6,IFERROR(LARGE(D78:I78,6),0),0)</f>
        <v>159</v>
      </c>
      <c r="K78" s="1">
        <f>COUNT(D78:I78)</f>
        <v>2</v>
      </c>
      <c r="L78" s="1">
        <v>84</v>
      </c>
      <c r="M78" s="1">
        <v>75</v>
      </c>
    </row>
    <row r="79" spans="1:13">
      <c r="A79" s="1">
        <v>75</v>
      </c>
      <c r="B79" s="1" t="s">
        <v>415</v>
      </c>
      <c r="C79" s="1" t="s">
        <v>27</v>
      </c>
      <c r="G79" s="1">
        <v>156</v>
      </c>
      <c r="J79" s="3">
        <f>IFERROR(LARGE(D79:I79,1),0)+IF($C$2&gt;=2,IFERROR(LARGE(D79:I79,2),0),0)+IF($C$2&gt;=3,IFERROR(LARGE(D79:I79,3),0),0)+IF($C$2&gt;=4,IFERROR(LARGE(D79:I79,4),0),0)+IF($C$2&gt;=5,IFERROR(LARGE(D79:I79,5),0),0)+IF($C$2&gt;=6,IFERROR(LARGE(D79:I79,6),0),0)</f>
        <v>156</v>
      </c>
      <c r="K79" s="1">
        <f>COUNT(D79:I79)</f>
        <v>1</v>
      </c>
      <c r="L79" s="1">
        <v>156</v>
      </c>
    </row>
    <row r="80" spans="1:13">
      <c r="A80" s="1">
        <v>76</v>
      </c>
      <c r="B80" s="4" t="s">
        <v>416</v>
      </c>
      <c r="C80" s="1" t="s">
        <v>15</v>
      </c>
      <c r="D80" s="1">
        <v>155</v>
      </c>
      <c r="J80" s="3">
        <f>IFERROR(LARGE(D80:I80,1),0)+IF($C$2&gt;=2,IFERROR(LARGE(D80:I80,2),0),0)+IF($C$2&gt;=3,IFERROR(LARGE(D80:I80,3),0),0)+IF($C$2&gt;=4,IFERROR(LARGE(D80:I80,4),0),0)+IF($C$2&gt;=5,IFERROR(LARGE(D80:I80,5),0),0)+IF($C$2&gt;=6,IFERROR(LARGE(D80:I80,6),0),0)</f>
        <v>155</v>
      </c>
      <c r="K80" s="1">
        <f>COUNT(D80:I80)</f>
        <v>1</v>
      </c>
      <c r="L80" s="1">
        <v>155</v>
      </c>
    </row>
    <row r="81" spans="1:17">
      <c r="A81" s="1">
        <v>77</v>
      </c>
      <c r="B81" s="1" t="s">
        <v>417</v>
      </c>
      <c r="C81" s="1" t="s">
        <v>25</v>
      </c>
      <c r="G81" s="1">
        <v>155</v>
      </c>
      <c r="J81" s="3">
        <f>IFERROR(LARGE(D81:I81,1),0)+IF($C$2&gt;=2,IFERROR(LARGE(D81:I81,2),0),0)+IF($C$2&gt;=3,IFERROR(LARGE(D81:I81,3),0),0)+IF($C$2&gt;=4,IFERROR(LARGE(D81:I81,4),0),0)+IF($C$2&gt;=5,IFERROR(LARGE(D81:I81,5),0),0)+IF($C$2&gt;=6,IFERROR(LARGE(D81:I81,6),0),0)</f>
        <v>155</v>
      </c>
      <c r="K81" s="1">
        <f>COUNT(D81:I81)</f>
        <v>1</v>
      </c>
      <c r="L81" s="1">
        <v>155</v>
      </c>
    </row>
    <row r="82" spans="1:17">
      <c r="A82" s="1">
        <v>78</v>
      </c>
      <c r="B82" s="1" t="s">
        <v>418</v>
      </c>
      <c r="C82" s="1" t="s">
        <v>27</v>
      </c>
      <c r="G82" s="1">
        <v>147</v>
      </c>
      <c r="J82" s="3">
        <f>IFERROR(LARGE(D82:I82,1),0)+IF($C$2&gt;=2,IFERROR(LARGE(D82:I82,2),0),0)+IF($C$2&gt;=3,IFERROR(LARGE(D82:I82,3),0),0)+IF($C$2&gt;=4,IFERROR(LARGE(D82:I82,4),0),0)+IF($C$2&gt;=5,IFERROR(LARGE(D82:I82,5),0),0)+IF($C$2&gt;=6,IFERROR(LARGE(D82:I82,6),0),0)</f>
        <v>147</v>
      </c>
      <c r="K82" s="1">
        <f>COUNT(D82:I82)</f>
        <v>1</v>
      </c>
      <c r="L82" s="1">
        <v>147</v>
      </c>
    </row>
    <row r="83" spans="1:17">
      <c r="A83" s="1">
        <v>79</v>
      </c>
      <c r="B83" s="1" t="s">
        <v>150</v>
      </c>
      <c r="C83" s="1" t="s">
        <v>15</v>
      </c>
      <c r="I83" s="1">
        <v>117</v>
      </c>
      <c r="J83" s="3">
        <f>IFERROR(LARGE(D83:I83,1),0)+IF($C$2&gt;=2,IFERROR(LARGE(D83:I83,2),0),0)+IF($C$2&gt;=3,IFERROR(LARGE(D83:I83,3),0),0)+IF($C$2&gt;=4,IFERROR(LARGE(D83:I83,4),0),0)+IF($C$2&gt;=5,IFERROR(LARGE(D83:I83,5),0),0)+IF($C$2&gt;=6,IFERROR(LARGE(D83:I83,6),0),0)</f>
        <v>117</v>
      </c>
      <c r="K83" s="1">
        <f>COUNT(D83:I83)</f>
        <v>1</v>
      </c>
      <c r="L83" s="1">
        <v>117</v>
      </c>
    </row>
    <row r="84" spans="1:17">
      <c r="A84" s="1">
        <v>80</v>
      </c>
      <c r="B84" s="1" t="s">
        <v>163</v>
      </c>
      <c r="C84" s="1" t="s">
        <v>15</v>
      </c>
      <c r="I84" s="1">
        <v>108</v>
      </c>
      <c r="J84" s="3">
        <f>IFERROR(LARGE(D84:I84,1),0)+IF($C$2&gt;=2,IFERROR(LARGE(D84:I84,2),0),0)+IF($C$2&gt;=3,IFERROR(LARGE(D84:I84,3),0),0)+IF($C$2&gt;=4,IFERROR(LARGE(D84:I84,4),0),0)+IF($C$2&gt;=5,IFERROR(LARGE(D84:I84,5),0),0)+IF($C$2&gt;=6,IFERROR(LARGE(D84:I84,6),0),0)</f>
        <v>108</v>
      </c>
      <c r="K84" s="1">
        <f>COUNT(D84:I84)</f>
        <v>1</v>
      </c>
      <c r="L84" s="1">
        <v>108</v>
      </c>
    </row>
    <row r="85" spans="1:17">
      <c r="A85" s="1">
        <v>81</v>
      </c>
      <c r="B85" s="1" t="s">
        <v>175</v>
      </c>
      <c r="C85" s="1" t="s">
        <v>23</v>
      </c>
      <c r="I85" s="1">
        <v>102</v>
      </c>
      <c r="J85" s="3">
        <f>IFERROR(LARGE(D85:I85,1),0)+IF($C$2&gt;=2,IFERROR(LARGE(D85:I85,2),0),0)+IF($C$2&gt;=3,IFERROR(LARGE(D85:I85,3),0),0)+IF($C$2&gt;=4,IFERROR(LARGE(D85:I85,4),0),0)+IF($C$2&gt;=5,IFERROR(LARGE(D85:I85,5),0),0)+IF($C$2&gt;=6,IFERROR(LARGE(D85:I85,6),0),0)</f>
        <v>102</v>
      </c>
      <c r="K85" s="1">
        <f>COUNT(D85:I85)</f>
        <v>1</v>
      </c>
      <c r="L85" s="1">
        <v>102</v>
      </c>
    </row>
    <row r="86" spans="1:17">
      <c r="A86" s="1">
        <v>82</v>
      </c>
      <c r="B86" s="1" t="s">
        <v>177</v>
      </c>
      <c r="C86" s="1" t="s">
        <v>62</v>
      </c>
      <c r="I86" s="1">
        <v>100</v>
      </c>
      <c r="J86" s="3">
        <f>IFERROR(LARGE(D86:I86,1),0)+IF($C$2&gt;=2,IFERROR(LARGE(D86:I86,2),0),0)+IF($C$2&gt;=3,IFERROR(LARGE(D86:I86,3),0),0)+IF($C$2&gt;=4,IFERROR(LARGE(D86:I86,4),0),0)+IF($C$2&gt;=5,IFERROR(LARGE(D86:I86,5),0),0)+IF($C$2&gt;=6,IFERROR(LARGE(D86:I86,6),0),0)</f>
        <v>100</v>
      </c>
      <c r="K86" s="1">
        <f>COUNT(D86:I86)</f>
        <v>1</v>
      </c>
      <c r="L86" s="1">
        <v>100</v>
      </c>
    </row>
    <row r="87" spans="1:17">
      <c r="A87" s="1">
        <v>83</v>
      </c>
      <c r="B87" s="1" t="s">
        <v>201</v>
      </c>
      <c r="C87" s="1" t="s">
        <v>23</v>
      </c>
      <c r="I87" s="1">
        <v>90</v>
      </c>
      <c r="J87" s="3">
        <f>IFERROR(LARGE(D87:I87,1),0)+IF($C$2&gt;=2,IFERROR(LARGE(D87:I87,2),0),0)+IF($C$2&gt;=3,IFERROR(LARGE(D87:I87,3),0),0)+IF($C$2&gt;=4,IFERROR(LARGE(D87:I87,4),0),0)+IF($C$2&gt;=5,IFERROR(LARGE(D87:I87,5),0),0)+IF($C$2&gt;=6,IFERROR(LARGE(D87:I87,6),0),0)</f>
        <v>90</v>
      </c>
      <c r="K87" s="1">
        <f>COUNT(D87:I87)</f>
        <v>1</v>
      </c>
      <c r="L87" s="1">
        <v>90</v>
      </c>
    </row>
    <row r="88" spans="1:17">
      <c r="A88" s="1">
        <v>84</v>
      </c>
      <c r="B88" s="1" t="s">
        <v>222</v>
      </c>
      <c r="C88" s="1" t="s">
        <v>62</v>
      </c>
      <c r="I88" s="1">
        <v>82</v>
      </c>
      <c r="J88" s="3">
        <f>IFERROR(LARGE(D88:I88,1),0)+IF($C$2&gt;=2,IFERROR(LARGE(D88:I88,2),0),0)+IF($C$2&gt;=3,IFERROR(LARGE(D88:I88,3),0),0)+IF($C$2&gt;=4,IFERROR(LARGE(D88:I88,4),0),0)+IF($C$2&gt;=5,IFERROR(LARGE(D88:I88,5),0),0)+IF($C$2&gt;=6,IFERROR(LARGE(D88:I88,6),0),0)</f>
        <v>82</v>
      </c>
      <c r="K88" s="1">
        <f>COUNT(D88:I88)</f>
        <v>1</v>
      </c>
      <c r="L88" s="1">
        <v>82</v>
      </c>
    </row>
    <row r="89" spans="1:17">
      <c r="A89" s="1">
        <v>85</v>
      </c>
      <c r="B89" s="1" t="s">
        <v>226</v>
      </c>
      <c r="C89" s="1" t="s">
        <v>62</v>
      </c>
      <c r="I89" s="1">
        <v>81</v>
      </c>
      <c r="J89" s="3">
        <f>IFERROR(LARGE(D89:I89,1),0)+IF($C$2&gt;=2,IFERROR(LARGE(D89:I89,2),0),0)+IF($C$2&gt;=3,IFERROR(LARGE(D89:I89,3),0),0)+IF($C$2&gt;=4,IFERROR(LARGE(D89:I89,4),0),0)+IF($C$2&gt;=5,IFERROR(LARGE(D89:I89,5),0),0)+IF($C$2&gt;=6,IFERROR(LARGE(D89:I89,6),0),0)</f>
        <v>81</v>
      </c>
      <c r="K89" s="1">
        <f>COUNT(D89:I89)</f>
        <v>1</v>
      </c>
      <c r="L89" s="1">
        <v>81</v>
      </c>
    </row>
    <row r="90" spans="1:17" ht="5.0999999999999996" customHeight="1">
      <c r="J90" s="3"/>
    </row>
    <row r="91" spans="1:17">
      <c r="C91" s="3"/>
      <c r="F91" s="3"/>
      <c r="G91" s="3"/>
      <c r="H91" s="3"/>
      <c r="J91" s="3"/>
      <c r="N91" s="3"/>
      <c r="O91" s="3"/>
      <c r="P91" s="3"/>
    </row>
    <row r="92" spans="1:17" s="5" customFormat="1">
      <c r="B92" s="5" t="s">
        <v>20</v>
      </c>
      <c r="K92" s="1"/>
    </row>
    <row r="93" spans="1:17">
      <c r="A93" s="1">
        <v>1</v>
      </c>
      <c r="B93" s="1" t="s">
        <v>24</v>
      </c>
      <c r="C93" s="1" t="s">
        <v>25</v>
      </c>
      <c r="D93" s="1">
        <v>184</v>
      </c>
      <c r="F93" s="1">
        <v>195</v>
      </c>
      <c r="G93" s="1">
        <v>191</v>
      </c>
      <c r="H93" s="1">
        <v>190</v>
      </c>
      <c r="I93" s="1">
        <v>195</v>
      </c>
      <c r="J93" s="3">
        <f>IFERROR(LARGE(D93:I93,1),0)+IF($C$2&gt;=2,IFERROR(LARGE(D93:I93,2),0),0)+IF($C$2&gt;=3,IFERROR(LARGE(D93:I93,3),0),0)+IF($C$2&gt;=4,IFERROR(LARGE(D93:I93,4),0),0)+IF($C$2&gt;=5,IFERROR(LARGE(D93:I93,5),0),0)+IF($C$2&gt;=6,IFERROR(LARGE(D93:I93,6),0),0)</f>
        <v>771</v>
      </c>
      <c r="K93" s="1">
        <f>COUNT(D93:I93)</f>
        <v>5</v>
      </c>
      <c r="L93" s="1">
        <v>195</v>
      </c>
      <c r="M93" s="1">
        <v>195</v>
      </c>
      <c r="N93" s="1">
        <v>191</v>
      </c>
      <c r="O93" s="1">
        <v>190</v>
      </c>
      <c r="P93" s="1">
        <v>184</v>
      </c>
    </row>
    <row r="94" spans="1:17">
      <c r="A94" s="1">
        <v>2</v>
      </c>
      <c r="B94" s="1" t="s">
        <v>40</v>
      </c>
      <c r="C94" s="1" t="s">
        <v>15</v>
      </c>
      <c r="D94" s="1">
        <v>191</v>
      </c>
      <c r="E94" s="1">
        <v>194</v>
      </c>
      <c r="F94" s="1">
        <v>187</v>
      </c>
      <c r="G94" s="1">
        <v>188</v>
      </c>
      <c r="H94" s="1">
        <v>187</v>
      </c>
      <c r="I94" s="1">
        <v>185</v>
      </c>
      <c r="J94" s="3">
        <f>IFERROR(LARGE(D94:I94,1),0)+IF($C$2&gt;=2,IFERROR(LARGE(D94:I94,2),0),0)+IF($C$2&gt;=3,IFERROR(LARGE(D94:I94,3),0),0)+IF($C$2&gt;=4,IFERROR(LARGE(D94:I94,4),0),0)+IF($C$2&gt;=5,IFERROR(LARGE(D94:I94,5),0),0)+IF($C$2&gt;=6,IFERROR(LARGE(D94:I94,6),0),0)</f>
        <v>760</v>
      </c>
      <c r="K94" s="1">
        <f>COUNT(D94:I94)</f>
        <v>6</v>
      </c>
      <c r="L94" s="1">
        <v>194</v>
      </c>
      <c r="M94" s="1">
        <v>191</v>
      </c>
      <c r="N94" s="1">
        <v>188</v>
      </c>
      <c r="O94" s="1">
        <v>187</v>
      </c>
      <c r="P94" s="1">
        <v>187</v>
      </c>
      <c r="Q94" s="1">
        <v>185</v>
      </c>
    </row>
    <row r="95" spans="1:17">
      <c r="A95" s="1">
        <v>3</v>
      </c>
      <c r="B95" s="1" t="s">
        <v>49</v>
      </c>
      <c r="C95" s="1" t="s">
        <v>50</v>
      </c>
      <c r="D95" s="1">
        <v>190</v>
      </c>
      <c r="E95" s="1">
        <v>190</v>
      </c>
      <c r="F95" s="1">
        <v>184</v>
      </c>
      <c r="G95" s="1">
        <v>187</v>
      </c>
      <c r="H95" s="1">
        <v>179</v>
      </c>
      <c r="I95" s="1">
        <v>181</v>
      </c>
      <c r="J95" s="3">
        <f>IFERROR(LARGE(D95:I95,1),0)+IF($C$2&gt;=2,IFERROR(LARGE(D95:I95,2),0),0)+IF($C$2&gt;=3,IFERROR(LARGE(D95:I95,3),0),0)+IF($C$2&gt;=4,IFERROR(LARGE(D95:I95,4),0),0)+IF($C$2&gt;=5,IFERROR(LARGE(D95:I95,5),0),0)+IF($C$2&gt;=6,IFERROR(LARGE(D95:I95,6),0),0)</f>
        <v>751</v>
      </c>
      <c r="K95" s="1">
        <f>COUNT(D95:I95)</f>
        <v>6</v>
      </c>
      <c r="L95" s="1">
        <v>190</v>
      </c>
      <c r="M95" s="1">
        <v>190</v>
      </c>
      <c r="N95" s="1">
        <v>187</v>
      </c>
      <c r="O95" s="1">
        <v>184</v>
      </c>
      <c r="P95" s="1">
        <v>181</v>
      </c>
      <c r="Q95" s="1">
        <v>179</v>
      </c>
    </row>
    <row r="96" spans="1:17">
      <c r="A96" s="1">
        <v>4</v>
      </c>
      <c r="B96" s="1" t="s">
        <v>36</v>
      </c>
      <c r="C96" s="1" t="s">
        <v>19</v>
      </c>
      <c r="D96" s="1">
        <v>166</v>
      </c>
      <c r="E96" s="1">
        <v>182</v>
      </c>
      <c r="F96" s="1">
        <v>179</v>
      </c>
      <c r="G96" s="1">
        <v>186</v>
      </c>
      <c r="H96" s="1">
        <v>183</v>
      </c>
      <c r="I96" s="1">
        <v>188</v>
      </c>
      <c r="J96" s="3">
        <f>IFERROR(LARGE(D96:I96,1),0)+IF($C$2&gt;=2,IFERROR(LARGE(D96:I96,2),0),0)+IF($C$2&gt;=3,IFERROR(LARGE(D96:I96,3),0),0)+IF($C$2&gt;=4,IFERROR(LARGE(D96:I96,4),0),0)+IF($C$2&gt;=5,IFERROR(LARGE(D96:I96,5),0),0)+IF($C$2&gt;=6,IFERROR(LARGE(D96:I96,6),0),0)</f>
        <v>739</v>
      </c>
      <c r="K96" s="1">
        <f>COUNT(D96:I96)</f>
        <v>6</v>
      </c>
      <c r="L96" s="1">
        <v>188</v>
      </c>
      <c r="M96" s="1">
        <v>186</v>
      </c>
      <c r="N96" s="1">
        <v>183</v>
      </c>
      <c r="O96" s="1">
        <v>182</v>
      </c>
      <c r="P96" s="1">
        <v>179</v>
      </c>
      <c r="Q96" s="1">
        <v>166</v>
      </c>
    </row>
    <row r="97" spans="1:17">
      <c r="A97" s="1">
        <v>5</v>
      </c>
      <c r="B97" s="1" t="s">
        <v>59</v>
      </c>
      <c r="C97" s="1" t="s">
        <v>356</v>
      </c>
      <c r="D97" s="1">
        <v>172</v>
      </c>
      <c r="E97" s="1">
        <v>183</v>
      </c>
      <c r="F97" s="1">
        <v>178</v>
      </c>
      <c r="G97" s="1">
        <v>184</v>
      </c>
      <c r="H97" s="1">
        <v>181</v>
      </c>
      <c r="I97" s="1">
        <v>176</v>
      </c>
      <c r="J97" s="3">
        <f>IFERROR(LARGE(D97:I97,1),0)+IF($C$2&gt;=2,IFERROR(LARGE(D97:I97,2),0),0)+IF($C$2&gt;=3,IFERROR(LARGE(D97:I97,3),0),0)+IF($C$2&gt;=4,IFERROR(LARGE(D97:I97,4),0),0)+IF($C$2&gt;=5,IFERROR(LARGE(D97:I97,5),0),0)+IF($C$2&gt;=6,IFERROR(LARGE(D97:I97,6),0),0)</f>
        <v>726</v>
      </c>
      <c r="K97" s="1">
        <f>COUNT(D97:I97)</f>
        <v>6</v>
      </c>
      <c r="L97" s="1">
        <v>184</v>
      </c>
      <c r="M97" s="1">
        <v>183</v>
      </c>
      <c r="N97" s="1">
        <v>181</v>
      </c>
      <c r="O97" s="1">
        <v>178</v>
      </c>
      <c r="P97" s="1">
        <v>176</v>
      </c>
      <c r="Q97" s="1">
        <v>172</v>
      </c>
    </row>
    <row r="98" spans="1:17">
      <c r="A98" s="1">
        <v>6</v>
      </c>
      <c r="B98" s="1" t="s">
        <v>348</v>
      </c>
      <c r="C98" s="1" t="s">
        <v>50</v>
      </c>
      <c r="D98" s="1">
        <v>164</v>
      </c>
      <c r="E98" s="1">
        <v>188</v>
      </c>
      <c r="F98" s="1">
        <v>189</v>
      </c>
      <c r="G98" s="1">
        <v>174</v>
      </c>
      <c r="J98" s="3">
        <f>IFERROR(LARGE(D98:I98,1),0)+IF($C$2&gt;=2,IFERROR(LARGE(D98:I98,2),0),0)+IF($C$2&gt;=3,IFERROR(LARGE(D98:I98,3),0),0)+IF($C$2&gt;=4,IFERROR(LARGE(D98:I98,4),0),0)+IF($C$2&gt;=5,IFERROR(LARGE(D98:I98,5),0),0)+IF($C$2&gt;=6,IFERROR(LARGE(D98:I98,6),0),0)</f>
        <v>715</v>
      </c>
      <c r="K98" s="1">
        <f>COUNT(D98:I98)</f>
        <v>4</v>
      </c>
      <c r="L98" s="1">
        <v>189</v>
      </c>
      <c r="M98" s="1">
        <v>188</v>
      </c>
      <c r="N98" s="1">
        <v>174</v>
      </c>
      <c r="O98" s="1">
        <v>164</v>
      </c>
    </row>
    <row r="99" spans="1:17">
      <c r="A99" s="1">
        <v>7</v>
      </c>
      <c r="B99" s="4" t="s">
        <v>114</v>
      </c>
      <c r="C99" s="1" t="s">
        <v>11</v>
      </c>
      <c r="D99" s="1">
        <v>168</v>
      </c>
      <c r="E99" s="1">
        <v>185</v>
      </c>
      <c r="F99" s="1">
        <v>177</v>
      </c>
      <c r="G99" s="1">
        <v>178</v>
      </c>
      <c r="I99" s="1">
        <v>143</v>
      </c>
      <c r="J99" s="3">
        <f>IFERROR(LARGE(D99:I99,1),0)+IF($C$2&gt;=2,IFERROR(LARGE(D99:I99,2),0),0)+IF($C$2&gt;=3,IFERROR(LARGE(D99:I99,3),0),0)+IF($C$2&gt;=4,IFERROR(LARGE(D99:I99,4),0),0)+IF($C$2&gt;=5,IFERROR(LARGE(D99:I99,5),0),0)+IF($C$2&gt;=6,IFERROR(LARGE(D99:I99,6),0),0)</f>
        <v>708</v>
      </c>
      <c r="K99" s="1">
        <f>COUNT(D99:I99)</f>
        <v>5</v>
      </c>
      <c r="L99" s="1">
        <v>185</v>
      </c>
      <c r="M99" s="1">
        <v>178</v>
      </c>
      <c r="N99" s="1">
        <v>177</v>
      </c>
      <c r="O99" s="1">
        <v>168</v>
      </c>
      <c r="P99" s="1">
        <v>143</v>
      </c>
    </row>
    <row r="100" spans="1:17">
      <c r="A100" s="1">
        <v>8</v>
      </c>
      <c r="B100" s="1" t="s">
        <v>89</v>
      </c>
      <c r="C100" s="1" t="s">
        <v>62</v>
      </c>
      <c r="D100" s="1">
        <v>179</v>
      </c>
      <c r="E100" s="1">
        <v>180</v>
      </c>
      <c r="F100" s="1">
        <v>168</v>
      </c>
      <c r="G100" s="1">
        <v>153</v>
      </c>
      <c r="H100" s="1">
        <v>159</v>
      </c>
      <c r="I100" s="1">
        <v>161</v>
      </c>
      <c r="J100" s="3">
        <f>IFERROR(LARGE(D100:I100,1),0)+IF($C$2&gt;=2,IFERROR(LARGE(D100:I100,2),0),0)+IF($C$2&gt;=3,IFERROR(LARGE(D100:I100,3),0),0)+IF($C$2&gt;=4,IFERROR(LARGE(D100:I100,4),0),0)+IF($C$2&gt;=5,IFERROR(LARGE(D100:I100,5),0),0)+IF($C$2&gt;=6,IFERROR(LARGE(D100:I100,6),0),0)</f>
        <v>688</v>
      </c>
      <c r="K100" s="1">
        <f>COUNT(D100:I100)</f>
        <v>6</v>
      </c>
      <c r="L100" s="1">
        <v>180</v>
      </c>
      <c r="M100" s="1">
        <v>179</v>
      </c>
      <c r="N100" s="1">
        <v>168</v>
      </c>
      <c r="O100" s="1">
        <v>161</v>
      </c>
      <c r="P100" s="1">
        <v>159</v>
      </c>
      <c r="Q100" s="1">
        <v>153</v>
      </c>
    </row>
    <row r="101" spans="1:17">
      <c r="A101" s="1">
        <v>9</v>
      </c>
      <c r="B101" s="1" t="s">
        <v>90</v>
      </c>
      <c r="C101" s="1" t="s">
        <v>25</v>
      </c>
      <c r="E101" s="1">
        <v>166</v>
      </c>
      <c r="F101" s="1">
        <v>158</v>
      </c>
      <c r="G101" s="1">
        <v>176</v>
      </c>
      <c r="H101" s="1">
        <v>174</v>
      </c>
      <c r="I101" s="1">
        <v>160</v>
      </c>
      <c r="J101" s="3">
        <f>IFERROR(LARGE(D101:I101,1),0)+IF($C$2&gt;=2,IFERROR(LARGE(D101:I101,2),0),0)+IF($C$2&gt;=3,IFERROR(LARGE(D101:I101,3),0),0)+IF($C$2&gt;=4,IFERROR(LARGE(D101:I101,4),0),0)+IF($C$2&gt;=5,IFERROR(LARGE(D101:I101,5),0),0)+IF($C$2&gt;=6,IFERROR(LARGE(D101:I101,6),0),0)</f>
        <v>676</v>
      </c>
      <c r="K101" s="1">
        <f>COUNT(D101:I101)</f>
        <v>5</v>
      </c>
      <c r="L101" s="1">
        <v>176</v>
      </c>
      <c r="M101" s="1">
        <v>174</v>
      </c>
      <c r="N101" s="1">
        <v>166</v>
      </c>
      <c r="O101" s="1">
        <v>160</v>
      </c>
      <c r="P101" s="1">
        <v>158</v>
      </c>
    </row>
    <row r="102" spans="1:17">
      <c r="A102" s="1">
        <v>10</v>
      </c>
      <c r="B102" s="4" t="s">
        <v>74</v>
      </c>
      <c r="C102" s="1" t="s">
        <v>27</v>
      </c>
      <c r="D102" s="1">
        <v>173</v>
      </c>
      <c r="E102" s="1">
        <v>153</v>
      </c>
      <c r="F102" s="1">
        <v>157</v>
      </c>
      <c r="G102" s="1">
        <v>151</v>
      </c>
      <c r="I102" s="1">
        <v>166</v>
      </c>
      <c r="J102" s="3">
        <f>IFERROR(LARGE(D102:I102,1),0)+IF($C$2&gt;=2,IFERROR(LARGE(D102:I102,2),0),0)+IF($C$2&gt;=3,IFERROR(LARGE(D102:I102,3),0),0)+IF($C$2&gt;=4,IFERROR(LARGE(D102:I102,4),0),0)+IF($C$2&gt;=5,IFERROR(LARGE(D102:I102,5),0),0)+IF($C$2&gt;=6,IFERROR(LARGE(D102:I102,6),0),0)</f>
        <v>649</v>
      </c>
      <c r="K102" s="1">
        <f>COUNT(D102:I102)</f>
        <v>5</v>
      </c>
      <c r="L102" s="1">
        <v>173</v>
      </c>
      <c r="M102" s="1">
        <v>166</v>
      </c>
      <c r="N102" s="1">
        <v>157</v>
      </c>
      <c r="O102" s="1">
        <v>153</v>
      </c>
      <c r="P102" s="1">
        <v>151</v>
      </c>
    </row>
    <row r="103" spans="1:17">
      <c r="A103" s="1">
        <v>11</v>
      </c>
      <c r="B103" s="1" t="s">
        <v>108</v>
      </c>
      <c r="C103" s="1" t="s">
        <v>23</v>
      </c>
      <c r="E103" s="1">
        <v>165</v>
      </c>
      <c r="F103" s="1">
        <v>156</v>
      </c>
      <c r="G103" s="1">
        <v>169</v>
      </c>
      <c r="H103" s="1">
        <v>156</v>
      </c>
      <c r="I103" s="1">
        <v>149</v>
      </c>
      <c r="J103" s="3">
        <f>IFERROR(LARGE(D103:I103,1),0)+IF($C$2&gt;=2,IFERROR(LARGE(D103:I103,2),0),0)+IF($C$2&gt;=3,IFERROR(LARGE(D103:I103,3),0),0)+IF($C$2&gt;=4,IFERROR(LARGE(D103:I103,4),0),0)+IF($C$2&gt;=5,IFERROR(LARGE(D103:I103,5),0),0)+IF($C$2&gt;=6,IFERROR(LARGE(D103:I103,6),0),0)</f>
        <v>646</v>
      </c>
      <c r="K103" s="1">
        <f>COUNT(D103:I103)</f>
        <v>5</v>
      </c>
      <c r="L103" s="1">
        <v>169</v>
      </c>
      <c r="M103" s="1">
        <v>165</v>
      </c>
      <c r="N103" s="1">
        <v>156</v>
      </c>
      <c r="O103" s="1">
        <v>156</v>
      </c>
      <c r="P103" s="1">
        <v>149</v>
      </c>
    </row>
    <row r="104" spans="1:17">
      <c r="A104" s="1">
        <v>12</v>
      </c>
      <c r="B104" s="1" t="s">
        <v>123</v>
      </c>
      <c r="C104" s="1" t="s">
        <v>356</v>
      </c>
      <c r="D104" s="1">
        <v>135</v>
      </c>
      <c r="E104" s="1">
        <v>151</v>
      </c>
      <c r="F104" s="1">
        <v>118</v>
      </c>
      <c r="G104" s="1">
        <v>158</v>
      </c>
      <c r="H104" s="1">
        <v>162</v>
      </c>
      <c r="I104" s="1">
        <v>139</v>
      </c>
      <c r="J104" s="3">
        <f>IFERROR(LARGE(D104:I104,1),0)+IF($C$2&gt;=2,IFERROR(LARGE(D104:I104,2),0),0)+IF($C$2&gt;=3,IFERROR(LARGE(D104:I104,3),0),0)+IF($C$2&gt;=4,IFERROR(LARGE(D104:I104,4),0),0)+IF($C$2&gt;=5,IFERROR(LARGE(D104:I104,5),0),0)+IF($C$2&gt;=6,IFERROR(LARGE(D104:I104,6),0),0)</f>
        <v>610</v>
      </c>
      <c r="K104" s="1">
        <f>COUNT(D104:I104)</f>
        <v>6</v>
      </c>
      <c r="L104" s="1">
        <v>162</v>
      </c>
      <c r="M104" s="1">
        <v>158</v>
      </c>
      <c r="N104" s="1">
        <v>151</v>
      </c>
      <c r="O104" s="1">
        <v>139</v>
      </c>
      <c r="P104" s="1">
        <v>135</v>
      </c>
      <c r="Q104" s="1">
        <v>118</v>
      </c>
    </row>
    <row r="105" spans="1:17">
      <c r="A105" s="1">
        <v>13</v>
      </c>
      <c r="B105" s="1" t="s">
        <v>339</v>
      </c>
      <c r="C105" s="1" t="s">
        <v>50</v>
      </c>
      <c r="D105" s="1">
        <v>151</v>
      </c>
      <c r="E105" s="1">
        <v>144</v>
      </c>
      <c r="G105" s="1">
        <v>148</v>
      </c>
      <c r="H105" s="1">
        <v>160</v>
      </c>
      <c r="J105" s="3">
        <f>IFERROR(LARGE(D105:I105,1),0)+IF($C$2&gt;=2,IFERROR(LARGE(D105:I105,2),0),0)+IF($C$2&gt;=3,IFERROR(LARGE(D105:I105,3),0),0)+IF($C$2&gt;=4,IFERROR(LARGE(D105:I105,4),0),0)+IF($C$2&gt;=5,IFERROR(LARGE(D105:I105,5),0),0)+IF($C$2&gt;=6,IFERROR(LARGE(D105:I105,6),0),0)</f>
        <v>603</v>
      </c>
      <c r="K105" s="1">
        <f>COUNT(D105:I105)</f>
        <v>4</v>
      </c>
      <c r="L105" s="1">
        <v>160</v>
      </c>
      <c r="M105" s="1">
        <v>151</v>
      </c>
      <c r="N105" s="1">
        <v>148</v>
      </c>
      <c r="O105" s="1">
        <v>144</v>
      </c>
    </row>
    <row r="106" spans="1:17">
      <c r="A106" s="1">
        <v>14</v>
      </c>
      <c r="B106" s="1" t="s">
        <v>115</v>
      </c>
      <c r="C106" s="1" t="s">
        <v>19</v>
      </c>
      <c r="D106" s="1">
        <v>140</v>
      </c>
      <c r="E106" s="1">
        <v>158</v>
      </c>
      <c r="F106" s="1">
        <v>141</v>
      </c>
      <c r="G106" s="1">
        <v>145</v>
      </c>
      <c r="H106" s="1">
        <v>153</v>
      </c>
      <c r="I106" s="1">
        <v>142</v>
      </c>
      <c r="J106" s="3">
        <f>IFERROR(LARGE(D106:I106,1),0)+IF($C$2&gt;=2,IFERROR(LARGE(D106:I106,2),0),0)+IF($C$2&gt;=3,IFERROR(LARGE(D106:I106,3),0),0)+IF($C$2&gt;=4,IFERROR(LARGE(D106:I106,4),0),0)+IF($C$2&gt;=5,IFERROR(LARGE(D106:I106,5),0),0)+IF($C$2&gt;=6,IFERROR(LARGE(D106:I106,6),0),0)</f>
        <v>598</v>
      </c>
      <c r="K106" s="1">
        <f>COUNT(D106:I106)</f>
        <v>6</v>
      </c>
      <c r="L106" s="1">
        <v>158</v>
      </c>
      <c r="M106" s="1">
        <v>153</v>
      </c>
      <c r="N106" s="1">
        <v>145</v>
      </c>
      <c r="O106" s="1">
        <v>142</v>
      </c>
      <c r="P106" s="1">
        <v>141</v>
      </c>
      <c r="Q106" s="1">
        <v>140</v>
      </c>
    </row>
    <row r="107" spans="1:17">
      <c r="A107" s="1">
        <v>15</v>
      </c>
      <c r="B107" s="1" t="s">
        <v>419</v>
      </c>
      <c r="C107" s="1" t="s">
        <v>62</v>
      </c>
      <c r="D107" s="1">
        <v>123</v>
      </c>
      <c r="E107" s="1">
        <v>139</v>
      </c>
      <c r="F107" s="1">
        <v>148</v>
      </c>
      <c r="G107" s="1">
        <v>152</v>
      </c>
      <c r="H107" s="1">
        <v>149</v>
      </c>
      <c r="J107" s="3">
        <f>IFERROR(LARGE(D107:I107,1),0)+IF($C$2&gt;=2,IFERROR(LARGE(D107:I107,2),0),0)+IF($C$2&gt;=3,IFERROR(LARGE(D107:I107,3),0),0)+IF($C$2&gt;=4,IFERROR(LARGE(D107:I107,4),0),0)+IF($C$2&gt;=5,IFERROR(LARGE(D107:I107,5),0),0)+IF($C$2&gt;=6,IFERROR(LARGE(D107:I107,6),0),0)</f>
        <v>588</v>
      </c>
      <c r="K107" s="1">
        <f>COUNT(D107:I107)</f>
        <v>5</v>
      </c>
      <c r="L107" s="1">
        <v>152</v>
      </c>
      <c r="M107" s="1">
        <v>149</v>
      </c>
      <c r="N107" s="1">
        <v>148</v>
      </c>
      <c r="O107" s="1">
        <v>139</v>
      </c>
      <c r="P107" s="1">
        <v>123</v>
      </c>
    </row>
    <row r="108" spans="1:17">
      <c r="A108" s="1">
        <v>16</v>
      </c>
      <c r="B108" s="1" t="s">
        <v>18</v>
      </c>
      <c r="C108" s="1" t="s">
        <v>19</v>
      </c>
      <c r="G108" s="1">
        <v>197</v>
      </c>
      <c r="H108" s="1">
        <v>193</v>
      </c>
      <c r="I108" s="1">
        <v>197</v>
      </c>
      <c r="J108" s="3">
        <f>IFERROR(LARGE(D108:I108,1),0)+IF($C$2&gt;=2,IFERROR(LARGE(D108:I108,2),0),0)+IF($C$2&gt;=3,IFERROR(LARGE(D108:I108,3),0),0)+IF($C$2&gt;=4,IFERROR(LARGE(D108:I108,4),0),0)+IF($C$2&gt;=5,IFERROR(LARGE(D108:I108,5),0),0)+IF($C$2&gt;=6,IFERROR(LARGE(D108:I108,6),0),0)</f>
        <v>587</v>
      </c>
      <c r="K108" s="1">
        <f>COUNT(D108:I108)</f>
        <v>3</v>
      </c>
      <c r="L108" s="1">
        <v>197</v>
      </c>
      <c r="M108" s="1">
        <v>197</v>
      </c>
      <c r="N108" s="1">
        <v>193</v>
      </c>
    </row>
    <row r="109" spans="1:17">
      <c r="A109" s="1">
        <v>17</v>
      </c>
      <c r="B109" s="4" t="s">
        <v>349</v>
      </c>
      <c r="C109" s="1" t="s">
        <v>50</v>
      </c>
      <c r="D109" s="1">
        <v>156</v>
      </c>
      <c r="E109" s="1">
        <v>145</v>
      </c>
      <c r="F109" s="1">
        <v>146</v>
      </c>
      <c r="G109" s="1">
        <v>137</v>
      </c>
      <c r="J109" s="3">
        <f>IFERROR(LARGE(D109:I109,1),0)+IF($C$2&gt;=2,IFERROR(LARGE(D109:I109,2),0),0)+IF($C$2&gt;=3,IFERROR(LARGE(D109:I109,3),0),0)+IF($C$2&gt;=4,IFERROR(LARGE(D109:I109,4),0),0)+IF($C$2&gt;=5,IFERROR(LARGE(D109:I109,5),0),0)+IF($C$2&gt;=6,IFERROR(LARGE(D109:I109,6),0),0)</f>
        <v>584</v>
      </c>
      <c r="K109" s="1">
        <f>COUNT(D109:I109)</f>
        <v>4</v>
      </c>
      <c r="L109" s="1">
        <v>156</v>
      </c>
      <c r="M109" s="1">
        <v>146</v>
      </c>
      <c r="N109" s="1">
        <v>145</v>
      </c>
      <c r="O109" s="1">
        <v>137</v>
      </c>
    </row>
    <row r="110" spans="1:17">
      <c r="A110" s="1">
        <v>18</v>
      </c>
      <c r="B110" s="1" t="s">
        <v>38</v>
      </c>
      <c r="C110" s="1" t="s">
        <v>27</v>
      </c>
      <c r="E110" s="1">
        <v>196</v>
      </c>
      <c r="F110" s="1">
        <v>188</v>
      </c>
      <c r="I110" s="1">
        <v>187</v>
      </c>
      <c r="J110" s="3">
        <f>IFERROR(LARGE(D110:I110,1),0)+IF($C$2&gt;=2,IFERROR(LARGE(D110:I110,2),0),0)+IF($C$2&gt;=3,IFERROR(LARGE(D110:I110,3),0),0)+IF($C$2&gt;=4,IFERROR(LARGE(D110:I110,4),0),0)+IF($C$2&gt;=5,IFERROR(LARGE(D110:I110,5),0),0)+IF($C$2&gt;=6,IFERROR(LARGE(D110:I110,6),0),0)</f>
        <v>571</v>
      </c>
      <c r="K110" s="1">
        <f>COUNT(D110:I110)</f>
        <v>3</v>
      </c>
      <c r="L110" s="1">
        <v>196</v>
      </c>
      <c r="M110" s="1">
        <v>188</v>
      </c>
      <c r="N110" s="1">
        <v>187</v>
      </c>
    </row>
    <row r="111" spans="1:17">
      <c r="A111" s="1">
        <v>19</v>
      </c>
      <c r="B111" s="1" t="s">
        <v>328</v>
      </c>
      <c r="C111" s="1" t="s">
        <v>11</v>
      </c>
      <c r="D111" s="1">
        <v>186</v>
      </c>
      <c r="E111" s="1">
        <v>193</v>
      </c>
      <c r="F111" s="1">
        <v>191</v>
      </c>
      <c r="J111" s="3">
        <f>IFERROR(LARGE(D111:I111,1),0)+IF($C$2&gt;=2,IFERROR(LARGE(D111:I111,2),0),0)+IF($C$2&gt;=3,IFERROR(LARGE(D111:I111,3),0),0)+IF($C$2&gt;=4,IFERROR(LARGE(D111:I111,4),0),0)+IF($C$2&gt;=5,IFERROR(LARGE(D111:I111,5),0),0)+IF($C$2&gt;=6,IFERROR(LARGE(D111:I111,6),0),0)</f>
        <v>570</v>
      </c>
      <c r="K111" s="1">
        <f>COUNT(D111:I111)</f>
        <v>3</v>
      </c>
      <c r="L111" s="1">
        <v>193</v>
      </c>
      <c r="M111" s="1">
        <v>191</v>
      </c>
      <c r="N111" s="1">
        <v>186</v>
      </c>
    </row>
    <row r="112" spans="1:17">
      <c r="A112" s="1">
        <v>20</v>
      </c>
      <c r="B112" s="1" t="s">
        <v>420</v>
      </c>
      <c r="C112" s="1" t="s">
        <v>15</v>
      </c>
      <c r="D112" s="1">
        <v>182</v>
      </c>
      <c r="E112" s="1">
        <v>186</v>
      </c>
      <c r="G112" s="1">
        <v>190</v>
      </c>
      <c r="J112" s="3">
        <f>IFERROR(LARGE(D112:I112,1),0)+IF($C$2&gt;=2,IFERROR(LARGE(D112:I112,2),0),0)+IF($C$2&gt;=3,IFERROR(LARGE(D112:I112,3),0),0)+IF($C$2&gt;=4,IFERROR(LARGE(D112:I112,4),0),0)+IF($C$2&gt;=5,IFERROR(LARGE(D112:I112,5),0),0)+IF($C$2&gt;=6,IFERROR(LARGE(D112:I112,6),0),0)</f>
        <v>558</v>
      </c>
      <c r="K112" s="1">
        <f>COUNT(D112:I112)</f>
        <v>3</v>
      </c>
      <c r="L112" s="1">
        <v>190</v>
      </c>
      <c r="M112" s="1">
        <v>186</v>
      </c>
      <c r="N112" s="1">
        <v>182</v>
      </c>
    </row>
    <row r="113" spans="1:17">
      <c r="A113" s="1">
        <v>21</v>
      </c>
      <c r="B113" s="1" t="s">
        <v>134</v>
      </c>
      <c r="C113" s="1" t="s">
        <v>25</v>
      </c>
      <c r="D113" s="1">
        <v>131</v>
      </c>
      <c r="E113" s="1">
        <v>108</v>
      </c>
      <c r="F113" s="1">
        <v>128</v>
      </c>
      <c r="G113" s="1">
        <v>133</v>
      </c>
      <c r="H113" s="1">
        <v>147</v>
      </c>
      <c r="I113" s="1">
        <v>129</v>
      </c>
      <c r="J113" s="3">
        <f>IFERROR(LARGE(D113:I113,1),0)+IF($C$2&gt;=2,IFERROR(LARGE(D113:I113,2),0),0)+IF($C$2&gt;=3,IFERROR(LARGE(D113:I113,3),0),0)+IF($C$2&gt;=4,IFERROR(LARGE(D113:I113,4),0),0)+IF($C$2&gt;=5,IFERROR(LARGE(D113:I113,5),0),0)+IF($C$2&gt;=6,IFERROR(LARGE(D113:I113,6),0),0)</f>
        <v>540</v>
      </c>
      <c r="K113" s="1">
        <f>COUNT(D113:I113)</f>
        <v>6</v>
      </c>
      <c r="L113" s="1">
        <v>147</v>
      </c>
      <c r="M113" s="1">
        <v>133</v>
      </c>
      <c r="N113" s="1">
        <v>131</v>
      </c>
      <c r="O113" s="1">
        <v>129</v>
      </c>
      <c r="P113" s="1">
        <v>128</v>
      </c>
      <c r="Q113" s="1">
        <v>108</v>
      </c>
    </row>
    <row r="114" spans="1:17">
      <c r="A114" s="1">
        <v>22</v>
      </c>
      <c r="B114" s="1" t="s">
        <v>421</v>
      </c>
      <c r="C114" s="1" t="s">
        <v>15</v>
      </c>
      <c r="D114" s="1">
        <v>175</v>
      </c>
      <c r="E114" s="1">
        <v>169</v>
      </c>
      <c r="F114" s="1">
        <v>174</v>
      </c>
      <c r="J114" s="3">
        <f>IFERROR(LARGE(D114:I114,1),0)+IF($C$2&gt;=2,IFERROR(LARGE(D114:I114,2),0),0)+IF($C$2&gt;=3,IFERROR(LARGE(D114:I114,3),0),0)+IF($C$2&gt;=4,IFERROR(LARGE(D114:I114,4),0),0)+IF($C$2&gt;=5,IFERROR(LARGE(D114:I114,5),0),0)+IF($C$2&gt;=6,IFERROR(LARGE(D114:I114,6),0),0)</f>
        <v>518</v>
      </c>
      <c r="K114" s="1">
        <f>COUNT(D114:I114)</f>
        <v>3</v>
      </c>
      <c r="L114" s="1">
        <v>175</v>
      </c>
      <c r="M114" s="1">
        <v>174</v>
      </c>
      <c r="N114" s="1">
        <v>169</v>
      </c>
    </row>
    <row r="115" spans="1:17">
      <c r="A115" s="1">
        <v>23</v>
      </c>
      <c r="B115" s="1" t="s">
        <v>302</v>
      </c>
      <c r="C115" s="1" t="s">
        <v>11</v>
      </c>
      <c r="D115" s="1">
        <v>136</v>
      </c>
      <c r="E115" s="1">
        <v>121</v>
      </c>
      <c r="F115" s="1">
        <v>129</v>
      </c>
      <c r="G115" s="1">
        <v>131</v>
      </c>
      <c r="J115" s="3">
        <f>IFERROR(LARGE(D115:I115,1),0)+IF($C$2&gt;=2,IFERROR(LARGE(D115:I115,2),0),0)+IF($C$2&gt;=3,IFERROR(LARGE(D115:I115,3),0),0)+IF($C$2&gt;=4,IFERROR(LARGE(D115:I115,4),0),0)+IF($C$2&gt;=5,IFERROR(LARGE(D115:I115,5),0),0)+IF($C$2&gt;=6,IFERROR(LARGE(D115:I115,6),0),0)</f>
        <v>517</v>
      </c>
      <c r="K115" s="1">
        <f>COUNT(D115:I115)</f>
        <v>4</v>
      </c>
      <c r="L115" s="1">
        <v>136</v>
      </c>
      <c r="M115" s="1">
        <v>131</v>
      </c>
      <c r="N115" s="1">
        <v>129</v>
      </c>
      <c r="O115" s="1">
        <v>121</v>
      </c>
    </row>
    <row r="116" spans="1:17">
      <c r="A116" s="1">
        <v>24</v>
      </c>
      <c r="B116" s="1" t="s">
        <v>291</v>
      </c>
      <c r="C116" s="1" t="s">
        <v>27</v>
      </c>
      <c r="D116" s="1">
        <v>115</v>
      </c>
      <c r="E116" s="1">
        <v>115</v>
      </c>
      <c r="G116" s="1">
        <v>136</v>
      </c>
      <c r="H116" s="1">
        <v>139</v>
      </c>
      <c r="J116" s="3">
        <f>IFERROR(LARGE(D116:I116,1),0)+IF($C$2&gt;=2,IFERROR(LARGE(D116:I116,2),0),0)+IF($C$2&gt;=3,IFERROR(LARGE(D116:I116,3),0),0)+IF($C$2&gt;=4,IFERROR(LARGE(D116:I116,4),0),0)+IF($C$2&gt;=5,IFERROR(LARGE(D116:I116,5),0),0)+IF($C$2&gt;=6,IFERROR(LARGE(D116:I116,6),0),0)</f>
        <v>505</v>
      </c>
      <c r="K116" s="1">
        <f>COUNT(D116:I116)</f>
        <v>4</v>
      </c>
      <c r="L116" s="1">
        <v>139</v>
      </c>
      <c r="M116" s="1">
        <v>136</v>
      </c>
      <c r="N116" s="1">
        <v>115</v>
      </c>
      <c r="O116" s="1">
        <v>115</v>
      </c>
    </row>
    <row r="117" spans="1:17">
      <c r="A117" s="1">
        <v>25</v>
      </c>
      <c r="B117" s="1" t="s">
        <v>128</v>
      </c>
      <c r="C117" s="1" t="s">
        <v>62</v>
      </c>
      <c r="D117" s="1">
        <v>113</v>
      </c>
      <c r="E117" s="1">
        <v>116</v>
      </c>
      <c r="F117" s="1">
        <v>119</v>
      </c>
      <c r="G117" s="1">
        <v>114</v>
      </c>
      <c r="H117" s="1">
        <v>134</v>
      </c>
      <c r="I117" s="1">
        <v>134</v>
      </c>
      <c r="J117" s="3">
        <f>IFERROR(LARGE(D117:I117,1),0)+IF($C$2&gt;=2,IFERROR(LARGE(D117:I117,2),0),0)+IF($C$2&gt;=3,IFERROR(LARGE(D117:I117,3),0),0)+IF($C$2&gt;=4,IFERROR(LARGE(D117:I117,4),0),0)+IF($C$2&gt;=5,IFERROR(LARGE(D117:I117,5),0),0)+IF($C$2&gt;=6,IFERROR(LARGE(D117:I117,6),0),0)</f>
        <v>503</v>
      </c>
      <c r="K117" s="1">
        <f>COUNT(D117:I117)</f>
        <v>6</v>
      </c>
      <c r="L117" s="1">
        <v>134</v>
      </c>
      <c r="M117" s="1">
        <v>134</v>
      </c>
      <c r="N117" s="1">
        <v>119</v>
      </c>
      <c r="O117" s="1">
        <v>116</v>
      </c>
      <c r="P117" s="1">
        <v>114</v>
      </c>
      <c r="Q117" s="1">
        <v>113</v>
      </c>
    </row>
    <row r="118" spans="1:17">
      <c r="A118" s="1">
        <v>26</v>
      </c>
      <c r="B118" s="1" t="s">
        <v>320</v>
      </c>
      <c r="C118" s="1" t="s">
        <v>62</v>
      </c>
      <c r="D118" s="1">
        <v>128</v>
      </c>
      <c r="E118" s="1">
        <v>130</v>
      </c>
      <c r="G118" s="1">
        <v>115</v>
      </c>
      <c r="H118" s="1">
        <v>129</v>
      </c>
      <c r="J118" s="3">
        <f>IFERROR(LARGE(D118:I118,1),0)+IF($C$2&gt;=2,IFERROR(LARGE(D118:I118,2),0),0)+IF($C$2&gt;=3,IFERROR(LARGE(D118:I118,3),0),0)+IF($C$2&gt;=4,IFERROR(LARGE(D118:I118,4),0),0)+IF($C$2&gt;=5,IFERROR(LARGE(D118:I118,5),0),0)+IF($C$2&gt;=6,IFERROR(LARGE(D118:I118,6),0),0)</f>
        <v>502</v>
      </c>
      <c r="K118" s="1">
        <f>COUNT(D118:I118)</f>
        <v>4</v>
      </c>
      <c r="L118" s="1">
        <v>130</v>
      </c>
      <c r="M118" s="1">
        <v>129</v>
      </c>
      <c r="N118" s="1">
        <v>128</v>
      </c>
      <c r="O118" s="1">
        <v>115</v>
      </c>
    </row>
    <row r="119" spans="1:17">
      <c r="A119" s="1">
        <v>27</v>
      </c>
      <c r="B119" s="1" t="s">
        <v>303</v>
      </c>
      <c r="C119" s="1" t="s">
        <v>356</v>
      </c>
      <c r="D119" s="1">
        <v>112</v>
      </c>
      <c r="E119" s="1">
        <v>123</v>
      </c>
      <c r="F119" s="1">
        <v>116</v>
      </c>
      <c r="G119" s="1">
        <v>118</v>
      </c>
      <c r="H119" s="1">
        <v>125</v>
      </c>
      <c r="J119" s="3">
        <f>IFERROR(LARGE(D119:I119,1),0)+IF($C$2&gt;=2,IFERROR(LARGE(D119:I119,2),0),0)+IF($C$2&gt;=3,IFERROR(LARGE(D119:I119,3),0),0)+IF($C$2&gt;=4,IFERROR(LARGE(D119:I119,4),0),0)+IF($C$2&gt;=5,IFERROR(LARGE(D119:I119,5),0),0)+IF($C$2&gt;=6,IFERROR(LARGE(D119:I119,6),0),0)</f>
        <v>482</v>
      </c>
      <c r="K119" s="1">
        <f>COUNT(D119:I119)</f>
        <v>5</v>
      </c>
      <c r="L119" s="1">
        <v>125</v>
      </c>
      <c r="M119" s="1">
        <v>123</v>
      </c>
      <c r="N119" s="1">
        <v>118</v>
      </c>
      <c r="O119" s="1">
        <v>116</v>
      </c>
      <c r="P119" s="1">
        <v>112</v>
      </c>
    </row>
    <row r="120" spans="1:17">
      <c r="A120" s="1">
        <v>28</v>
      </c>
      <c r="B120" s="1" t="s">
        <v>160</v>
      </c>
      <c r="C120" s="1" t="s">
        <v>23</v>
      </c>
      <c r="D120" s="1">
        <v>121</v>
      </c>
      <c r="E120" s="1">
        <v>110</v>
      </c>
      <c r="F120" s="1">
        <v>127</v>
      </c>
      <c r="G120" s="1">
        <v>106</v>
      </c>
      <c r="H120" s="1">
        <v>114</v>
      </c>
      <c r="I120" s="1">
        <v>110</v>
      </c>
      <c r="J120" s="3">
        <f>IFERROR(LARGE(D120:I120,1),0)+IF($C$2&gt;=2,IFERROR(LARGE(D120:I120,2),0),0)+IF($C$2&gt;=3,IFERROR(LARGE(D120:I120,3),0),0)+IF($C$2&gt;=4,IFERROR(LARGE(D120:I120,4),0),0)+IF($C$2&gt;=5,IFERROR(LARGE(D120:I120,5),0),0)+IF($C$2&gt;=6,IFERROR(LARGE(D120:I120,6),0),0)</f>
        <v>472</v>
      </c>
      <c r="K120" s="1">
        <f>COUNT(D120:I120)</f>
        <v>6</v>
      </c>
      <c r="L120" s="1">
        <v>127</v>
      </c>
      <c r="M120" s="1">
        <v>121</v>
      </c>
      <c r="N120" s="1">
        <v>114</v>
      </c>
      <c r="O120" s="1">
        <v>110</v>
      </c>
      <c r="P120" s="1">
        <v>110</v>
      </c>
      <c r="Q120" s="1">
        <v>106</v>
      </c>
    </row>
    <row r="121" spans="1:17">
      <c r="A121" s="1">
        <v>29</v>
      </c>
      <c r="B121" s="1" t="s">
        <v>157</v>
      </c>
      <c r="C121" s="1" t="s">
        <v>356</v>
      </c>
      <c r="D121" s="1">
        <v>95</v>
      </c>
      <c r="E121" s="1">
        <v>88</v>
      </c>
      <c r="F121" s="1">
        <v>102</v>
      </c>
      <c r="G121" s="1">
        <v>123</v>
      </c>
      <c r="H121" s="1">
        <v>124</v>
      </c>
      <c r="I121" s="1">
        <v>111</v>
      </c>
      <c r="J121" s="3">
        <f>IFERROR(LARGE(D121:I121,1),0)+IF($C$2&gt;=2,IFERROR(LARGE(D121:I121,2),0),0)+IF($C$2&gt;=3,IFERROR(LARGE(D121:I121,3),0),0)+IF($C$2&gt;=4,IFERROR(LARGE(D121:I121,4),0),0)+IF($C$2&gt;=5,IFERROR(LARGE(D121:I121,5),0),0)+IF($C$2&gt;=6,IFERROR(LARGE(D121:I121,6),0),0)</f>
        <v>460</v>
      </c>
      <c r="K121" s="1">
        <f>COUNT(D121:I121)</f>
        <v>6</v>
      </c>
      <c r="L121" s="1">
        <v>124</v>
      </c>
      <c r="M121" s="1">
        <v>123</v>
      </c>
      <c r="N121" s="1">
        <v>111</v>
      </c>
      <c r="O121" s="1">
        <v>102</v>
      </c>
      <c r="P121" s="1">
        <v>95</v>
      </c>
      <c r="Q121" s="1">
        <v>88</v>
      </c>
    </row>
    <row r="122" spans="1:17">
      <c r="A122" s="1">
        <v>30</v>
      </c>
      <c r="B122" s="1" t="s">
        <v>140</v>
      </c>
      <c r="C122" s="1" t="s">
        <v>62</v>
      </c>
      <c r="D122" s="1">
        <v>114</v>
      </c>
      <c r="E122" s="1">
        <v>106</v>
      </c>
      <c r="G122" s="1">
        <v>101</v>
      </c>
      <c r="H122" s="1">
        <v>115</v>
      </c>
      <c r="I122" s="1">
        <v>124</v>
      </c>
      <c r="J122" s="3">
        <f>IFERROR(LARGE(D122:I122,1),0)+IF($C$2&gt;=2,IFERROR(LARGE(D122:I122,2),0),0)+IF($C$2&gt;=3,IFERROR(LARGE(D122:I122,3),0),0)+IF($C$2&gt;=4,IFERROR(LARGE(D122:I122,4),0),0)+IF($C$2&gt;=5,IFERROR(LARGE(D122:I122,5),0),0)+IF($C$2&gt;=6,IFERROR(LARGE(D122:I122,6),0),0)</f>
        <v>459</v>
      </c>
      <c r="K122" s="1">
        <f>COUNT(D122:I122)</f>
        <v>5</v>
      </c>
      <c r="L122" s="1">
        <v>124</v>
      </c>
      <c r="M122" s="1">
        <v>115</v>
      </c>
      <c r="N122" s="1">
        <v>114</v>
      </c>
      <c r="O122" s="1">
        <v>106</v>
      </c>
      <c r="P122" s="1">
        <v>101</v>
      </c>
    </row>
    <row r="123" spans="1:17">
      <c r="A123" s="1">
        <v>31</v>
      </c>
      <c r="B123" s="1" t="s">
        <v>189</v>
      </c>
      <c r="C123" s="1" t="s">
        <v>19</v>
      </c>
      <c r="F123" s="1">
        <v>103</v>
      </c>
      <c r="G123" s="1">
        <v>119</v>
      </c>
      <c r="H123" s="1">
        <v>127</v>
      </c>
      <c r="I123" s="1">
        <v>95</v>
      </c>
      <c r="J123" s="3">
        <f>IFERROR(LARGE(D123:I123,1),0)+IF($C$2&gt;=2,IFERROR(LARGE(D123:I123,2),0),0)+IF($C$2&gt;=3,IFERROR(LARGE(D123:I123,3),0),0)+IF($C$2&gt;=4,IFERROR(LARGE(D123:I123,4),0),0)+IF($C$2&gt;=5,IFERROR(LARGE(D123:I123,5),0),0)+IF($C$2&gt;=6,IFERROR(LARGE(D123:I123,6),0),0)</f>
        <v>444</v>
      </c>
      <c r="K123" s="1">
        <f>COUNT(D123:I123)</f>
        <v>4</v>
      </c>
      <c r="L123" s="1">
        <v>127</v>
      </c>
      <c r="M123" s="1">
        <v>119</v>
      </c>
      <c r="N123" s="1">
        <v>103</v>
      </c>
      <c r="O123" s="1">
        <v>95</v>
      </c>
    </row>
    <row r="124" spans="1:17">
      <c r="A124" s="1">
        <v>32</v>
      </c>
      <c r="B124" s="1" t="s">
        <v>176</v>
      </c>
      <c r="C124" s="1" t="s">
        <v>23</v>
      </c>
      <c r="D124" s="1">
        <v>103</v>
      </c>
      <c r="E124" s="1">
        <v>99</v>
      </c>
      <c r="G124" s="1">
        <v>104</v>
      </c>
      <c r="I124" s="1">
        <v>101</v>
      </c>
      <c r="J124" s="3">
        <f>IFERROR(LARGE(D124:I124,1),0)+IF($C$2&gt;=2,IFERROR(LARGE(D124:I124,2),0),0)+IF($C$2&gt;=3,IFERROR(LARGE(D124:I124,3),0),0)+IF($C$2&gt;=4,IFERROR(LARGE(D124:I124,4),0),0)+IF($C$2&gt;=5,IFERROR(LARGE(D124:I124,5),0),0)+IF($C$2&gt;=6,IFERROR(LARGE(D124:I124,6),0),0)</f>
        <v>407</v>
      </c>
      <c r="K124" s="1">
        <f>COUNT(D124:I124)</f>
        <v>4</v>
      </c>
      <c r="L124" s="1">
        <v>104</v>
      </c>
      <c r="M124" s="1">
        <v>103</v>
      </c>
      <c r="N124" s="1">
        <v>101</v>
      </c>
      <c r="O124" s="1">
        <v>99</v>
      </c>
    </row>
    <row r="125" spans="1:17">
      <c r="A125" s="1">
        <v>33</v>
      </c>
      <c r="B125" s="1" t="s">
        <v>422</v>
      </c>
      <c r="C125" s="1" t="s">
        <v>27</v>
      </c>
      <c r="F125" s="1">
        <v>135</v>
      </c>
      <c r="G125" s="1">
        <v>124</v>
      </c>
      <c r="H125" s="1">
        <v>141</v>
      </c>
      <c r="J125" s="3">
        <f>IFERROR(LARGE(D125:I125,1),0)+IF($C$2&gt;=2,IFERROR(LARGE(D125:I125,2),0),0)+IF($C$2&gt;=3,IFERROR(LARGE(D125:I125,3),0),0)+IF($C$2&gt;=4,IFERROR(LARGE(D125:I125,4),0),0)+IF($C$2&gt;=5,IFERROR(LARGE(D125:I125,5),0),0)+IF($C$2&gt;=6,IFERROR(LARGE(D125:I125,6),0),0)</f>
        <v>400</v>
      </c>
      <c r="K125" s="1">
        <f>COUNT(D125:I125)</f>
        <v>3</v>
      </c>
      <c r="L125" s="1">
        <v>141</v>
      </c>
      <c r="M125" s="1">
        <v>135</v>
      </c>
      <c r="N125" s="1">
        <v>124</v>
      </c>
    </row>
    <row r="126" spans="1:17">
      <c r="A126" s="1">
        <v>34</v>
      </c>
      <c r="B126" s="1" t="s">
        <v>344</v>
      </c>
      <c r="C126" s="1" t="s">
        <v>50</v>
      </c>
      <c r="D126" s="1">
        <v>144</v>
      </c>
      <c r="E126" s="1">
        <v>125</v>
      </c>
      <c r="G126" s="1">
        <v>129</v>
      </c>
      <c r="J126" s="3">
        <f>IFERROR(LARGE(D126:I126,1),0)+IF($C$2&gt;=2,IFERROR(LARGE(D126:I126,2),0),0)+IF($C$2&gt;=3,IFERROR(LARGE(D126:I126,3),0),0)+IF($C$2&gt;=4,IFERROR(LARGE(D126:I126,4),0),0)+IF($C$2&gt;=5,IFERROR(LARGE(D126:I126,5),0),0)+IF($C$2&gt;=6,IFERROR(LARGE(D126:I126,6),0),0)</f>
        <v>398</v>
      </c>
      <c r="K126" s="1">
        <f>COUNT(D126:I126)</f>
        <v>3</v>
      </c>
      <c r="L126" s="1">
        <v>144</v>
      </c>
      <c r="M126" s="1">
        <v>129</v>
      </c>
      <c r="N126" s="1">
        <v>125</v>
      </c>
    </row>
    <row r="127" spans="1:17">
      <c r="A127" s="1">
        <v>35</v>
      </c>
      <c r="B127" s="4" t="s">
        <v>423</v>
      </c>
      <c r="C127" s="1" t="s">
        <v>25</v>
      </c>
      <c r="F127" s="1">
        <v>115</v>
      </c>
      <c r="G127" s="1">
        <v>127</v>
      </c>
      <c r="H127" s="1">
        <v>143</v>
      </c>
      <c r="J127" s="3">
        <f>IFERROR(LARGE(D127:I127,1),0)+IF($C$2&gt;=2,IFERROR(LARGE(D127:I127,2),0),0)+IF($C$2&gt;=3,IFERROR(LARGE(D127:I127,3),0),0)+IF($C$2&gt;=4,IFERROR(LARGE(D127:I127,4),0),0)+IF($C$2&gt;=5,IFERROR(LARGE(D127:I127,5),0),0)+IF($C$2&gt;=6,IFERROR(LARGE(D127:I127,6),0),0)</f>
        <v>385</v>
      </c>
      <c r="K127" s="1">
        <f>COUNT(D127:I127)</f>
        <v>3</v>
      </c>
      <c r="L127" s="1">
        <v>143</v>
      </c>
      <c r="M127" s="1">
        <v>127</v>
      </c>
      <c r="N127" s="1">
        <v>115</v>
      </c>
    </row>
    <row r="128" spans="1:17">
      <c r="A128" s="1">
        <v>36</v>
      </c>
      <c r="B128" s="1" t="s">
        <v>147</v>
      </c>
      <c r="C128" s="1" t="s">
        <v>23</v>
      </c>
      <c r="E128" s="1">
        <v>79</v>
      </c>
      <c r="F128" s="1">
        <v>79</v>
      </c>
      <c r="G128" s="1">
        <v>103</v>
      </c>
      <c r="I128" s="1">
        <v>119</v>
      </c>
      <c r="J128" s="3">
        <f>IFERROR(LARGE(D128:I128,1),0)+IF($C$2&gt;=2,IFERROR(LARGE(D128:I128,2),0),0)+IF($C$2&gt;=3,IFERROR(LARGE(D128:I128,3),0),0)+IF($C$2&gt;=4,IFERROR(LARGE(D128:I128,4),0),0)+IF($C$2&gt;=5,IFERROR(LARGE(D128:I128,5),0),0)+IF($C$2&gt;=6,IFERROR(LARGE(D128:I128,6),0),0)</f>
        <v>380</v>
      </c>
      <c r="K128" s="1">
        <f>COUNT(D128:I128)</f>
        <v>4</v>
      </c>
      <c r="L128" s="1">
        <v>119</v>
      </c>
      <c r="M128" s="1">
        <v>103</v>
      </c>
      <c r="N128" s="1">
        <v>79</v>
      </c>
      <c r="O128" s="1">
        <v>79</v>
      </c>
    </row>
    <row r="129" spans="1:17">
      <c r="A129" s="1">
        <v>37</v>
      </c>
      <c r="B129" s="1" t="s">
        <v>205</v>
      </c>
      <c r="C129" s="1" t="s">
        <v>50</v>
      </c>
      <c r="D129" s="1">
        <v>82</v>
      </c>
      <c r="E129" s="1">
        <v>91</v>
      </c>
      <c r="F129" s="1">
        <v>88</v>
      </c>
      <c r="G129" s="1">
        <v>90</v>
      </c>
      <c r="H129" s="1">
        <v>101</v>
      </c>
      <c r="I129" s="1">
        <v>89</v>
      </c>
      <c r="J129" s="3">
        <f>IFERROR(LARGE(D129:I129,1),0)+IF($C$2&gt;=2,IFERROR(LARGE(D129:I129,2),0),0)+IF($C$2&gt;=3,IFERROR(LARGE(D129:I129,3),0),0)+IF($C$2&gt;=4,IFERROR(LARGE(D129:I129,4),0),0)+IF($C$2&gt;=5,IFERROR(LARGE(D129:I129,5),0),0)+IF($C$2&gt;=6,IFERROR(LARGE(D129:I129,6),0),0)</f>
        <v>371</v>
      </c>
      <c r="K129" s="1">
        <f>COUNT(D129:I129)</f>
        <v>6</v>
      </c>
      <c r="L129" s="1">
        <v>101</v>
      </c>
      <c r="M129" s="1">
        <v>91</v>
      </c>
      <c r="N129" s="1">
        <v>90</v>
      </c>
      <c r="O129" s="1">
        <v>89</v>
      </c>
      <c r="P129" s="1">
        <v>88</v>
      </c>
      <c r="Q129" s="1">
        <v>82</v>
      </c>
    </row>
    <row r="130" spans="1:17">
      <c r="A130" s="1">
        <v>38</v>
      </c>
      <c r="B130" s="1" t="s">
        <v>424</v>
      </c>
      <c r="C130" s="1" t="s">
        <v>27</v>
      </c>
      <c r="F130" s="1">
        <v>186</v>
      </c>
      <c r="G130" s="1">
        <v>183</v>
      </c>
      <c r="J130" s="3">
        <f>IFERROR(LARGE(D130:I130,1),0)+IF($C$2&gt;=2,IFERROR(LARGE(D130:I130,2),0),0)+IF($C$2&gt;=3,IFERROR(LARGE(D130:I130,3),0),0)+IF($C$2&gt;=4,IFERROR(LARGE(D130:I130,4),0),0)+IF($C$2&gt;=5,IFERROR(LARGE(D130:I130,5),0),0)+IF($C$2&gt;=6,IFERROR(LARGE(D130:I130,6),0),0)</f>
        <v>369</v>
      </c>
      <c r="K130" s="1">
        <f>COUNT(D130:I130)</f>
        <v>2</v>
      </c>
      <c r="L130" s="1">
        <v>186</v>
      </c>
      <c r="M130" s="1">
        <v>183</v>
      </c>
    </row>
    <row r="131" spans="1:17">
      <c r="A131" s="1">
        <v>39</v>
      </c>
      <c r="B131" s="1" t="s">
        <v>425</v>
      </c>
      <c r="C131" s="1" t="s">
        <v>27</v>
      </c>
      <c r="D131" s="1">
        <v>187</v>
      </c>
      <c r="G131" s="1">
        <v>179</v>
      </c>
      <c r="J131" s="3">
        <f>IFERROR(LARGE(D131:I131,1),0)+IF($C$2&gt;=2,IFERROR(LARGE(D131:I131,2),0),0)+IF($C$2&gt;=3,IFERROR(LARGE(D131:I131,3),0),0)+IF($C$2&gt;=4,IFERROR(LARGE(D131:I131,4),0),0)+IF($C$2&gt;=5,IFERROR(LARGE(D131:I131,5),0),0)+IF($C$2&gt;=6,IFERROR(LARGE(D131:I131,6),0),0)</f>
        <v>366</v>
      </c>
      <c r="K131" s="1">
        <f>COUNT(D131:I131)</f>
        <v>2</v>
      </c>
      <c r="L131" s="1">
        <v>187</v>
      </c>
      <c r="M131" s="1">
        <v>179</v>
      </c>
    </row>
    <row r="132" spans="1:17">
      <c r="A132" s="1">
        <v>40</v>
      </c>
      <c r="B132" s="1" t="s">
        <v>218</v>
      </c>
      <c r="C132" s="1" t="s">
        <v>87</v>
      </c>
      <c r="E132" s="1">
        <v>105</v>
      </c>
      <c r="F132" s="1">
        <v>81</v>
      </c>
      <c r="G132" s="1">
        <v>86</v>
      </c>
      <c r="I132" s="1">
        <v>85</v>
      </c>
      <c r="J132" s="3">
        <f>IFERROR(LARGE(D132:I132,1),0)+IF($C$2&gt;=2,IFERROR(LARGE(D132:I132,2),0),0)+IF($C$2&gt;=3,IFERROR(LARGE(D132:I132,3),0),0)+IF($C$2&gt;=4,IFERROR(LARGE(D132:I132,4),0),0)+IF($C$2&gt;=5,IFERROR(LARGE(D132:I132,5),0),0)+IF($C$2&gt;=6,IFERROR(LARGE(D132:I132,6),0),0)</f>
        <v>357</v>
      </c>
      <c r="K132" s="1">
        <f>COUNT(D132:I132)</f>
        <v>4</v>
      </c>
      <c r="L132" s="1">
        <v>105</v>
      </c>
      <c r="M132" s="1">
        <v>86</v>
      </c>
      <c r="N132" s="1">
        <v>85</v>
      </c>
      <c r="O132" s="1">
        <v>81</v>
      </c>
    </row>
    <row r="133" spans="1:17">
      <c r="A133" s="1">
        <v>41</v>
      </c>
      <c r="B133" s="1" t="s">
        <v>61</v>
      </c>
      <c r="C133" s="1" t="s">
        <v>62</v>
      </c>
      <c r="D133" s="1">
        <v>177</v>
      </c>
      <c r="I133" s="1">
        <v>175</v>
      </c>
      <c r="J133" s="3">
        <f>IFERROR(LARGE(D133:I133,1),0)+IF($C$2&gt;=2,IFERROR(LARGE(D133:I133,2),0),0)+IF($C$2&gt;=3,IFERROR(LARGE(D133:I133,3),0),0)+IF($C$2&gt;=4,IFERROR(LARGE(D133:I133,4),0),0)+IF($C$2&gt;=5,IFERROR(LARGE(D133:I133,5),0),0)+IF($C$2&gt;=6,IFERROR(LARGE(D133:I133,6),0),0)</f>
        <v>352</v>
      </c>
      <c r="K133" s="1">
        <f>COUNT(D133:I133)</f>
        <v>2</v>
      </c>
      <c r="L133" s="1">
        <v>177</v>
      </c>
      <c r="M133" s="1">
        <v>175</v>
      </c>
    </row>
    <row r="134" spans="1:17">
      <c r="A134" s="1">
        <v>42</v>
      </c>
      <c r="B134" s="1" t="s">
        <v>334</v>
      </c>
      <c r="C134" s="1" t="s">
        <v>11</v>
      </c>
      <c r="E134" s="1">
        <v>170</v>
      </c>
      <c r="G134" s="1">
        <v>165</v>
      </c>
      <c r="J134" s="3">
        <f>IFERROR(LARGE(D134:I134,1),0)+IF($C$2&gt;=2,IFERROR(LARGE(D134:I134,2),0),0)+IF($C$2&gt;=3,IFERROR(LARGE(D134:I134,3),0),0)+IF($C$2&gt;=4,IFERROR(LARGE(D134:I134,4),0),0)+IF($C$2&gt;=5,IFERROR(LARGE(D134:I134,5),0),0)+IF($C$2&gt;=6,IFERROR(LARGE(D134:I134,6),0),0)</f>
        <v>335</v>
      </c>
      <c r="K134" s="1">
        <f>COUNT(D134:I134)</f>
        <v>2</v>
      </c>
      <c r="L134" s="1">
        <v>170</v>
      </c>
      <c r="M134" s="1">
        <v>165</v>
      </c>
    </row>
    <row r="135" spans="1:17">
      <c r="A135" s="1">
        <v>43</v>
      </c>
      <c r="B135" s="1" t="s">
        <v>93</v>
      </c>
      <c r="C135" s="1" t="s">
        <v>27</v>
      </c>
      <c r="H135" s="1">
        <v>169</v>
      </c>
      <c r="I135" s="1">
        <v>157</v>
      </c>
      <c r="J135" s="3">
        <f>IFERROR(LARGE(D135:I135,1),0)+IF($C$2&gt;=2,IFERROR(LARGE(D135:I135,2),0),0)+IF($C$2&gt;=3,IFERROR(LARGE(D135:I135,3),0),0)+IF($C$2&gt;=4,IFERROR(LARGE(D135:I135,4),0),0)+IF($C$2&gt;=5,IFERROR(LARGE(D135:I135,5),0),0)+IF($C$2&gt;=6,IFERROR(LARGE(D135:I135,6),0),0)</f>
        <v>326</v>
      </c>
      <c r="K135" s="1">
        <f>COUNT(D135:I135)</f>
        <v>2</v>
      </c>
      <c r="L135" s="1">
        <v>169</v>
      </c>
      <c r="M135" s="1">
        <v>157</v>
      </c>
    </row>
    <row r="136" spans="1:17">
      <c r="A136" s="1">
        <v>44</v>
      </c>
      <c r="B136" s="1" t="s">
        <v>307</v>
      </c>
      <c r="C136" s="1" t="s">
        <v>23</v>
      </c>
      <c r="E136" s="1">
        <v>158</v>
      </c>
      <c r="G136" s="1">
        <v>154</v>
      </c>
      <c r="J136" s="3">
        <f>IFERROR(LARGE(D136:I136,1),0)+IF($C$2&gt;=2,IFERROR(LARGE(D136:I136,2),0),0)+IF($C$2&gt;=3,IFERROR(LARGE(D136:I136,3),0),0)+IF($C$2&gt;=4,IFERROR(LARGE(D136:I136,4),0),0)+IF($C$2&gt;=5,IFERROR(LARGE(D136:I136,5),0),0)+IF($C$2&gt;=6,IFERROR(LARGE(D136:I136,6),0),0)</f>
        <v>312</v>
      </c>
      <c r="K136" s="1">
        <f>COUNT(D136:I136)</f>
        <v>2</v>
      </c>
      <c r="L136" s="1">
        <v>158</v>
      </c>
      <c r="M136" s="1">
        <v>154</v>
      </c>
    </row>
    <row r="137" spans="1:17">
      <c r="A137" s="1">
        <v>45</v>
      </c>
      <c r="B137" s="1" t="s">
        <v>117</v>
      </c>
      <c r="C137" s="1" t="s">
        <v>27</v>
      </c>
      <c r="H137" s="1">
        <v>157</v>
      </c>
      <c r="I137" s="1">
        <v>141</v>
      </c>
      <c r="J137" s="3">
        <f>IFERROR(LARGE(D137:I137,1),0)+IF($C$2&gt;=2,IFERROR(LARGE(D137:I137,2),0),0)+IF($C$2&gt;=3,IFERROR(LARGE(D137:I137,3),0),0)+IF($C$2&gt;=4,IFERROR(LARGE(D137:I137,4),0),0)+IF($C$2&gt;=5,IFERROR(LARGE(D137:I137,5),0),0)+IF($C$2&gt;=6,IFERROR(LARGE(D137:I137,6),0),0)</f>
        <v>298</v>
      </c>
      <c r="K137" s="1">
        <f>COUNT(D137:I137)</f>
        <v>2</v>
      </c>
      <c r="L137" s="1">
        <v>157</v>
      </c>
      <c r="M137" s="1">
        <v>141</v>
      </c>
    </row>
    <row r="138" spans="1:17">
      <c r="A138" s="1">
        <v>46</v>
      </c>
      <c r="B138" s="4" t="s">
        <v>250</v>
      </c>
      <c r="C138" s="1" t="s">
        <v>50</v>
      </c>
      <c r="D138" s="1">
        <v>55</v>
      </c>
      <c r="F138" s="1">
        <v>62</v>
      </c>
      <c r="G138" s="1">
        <v>73</v>
      </c>
      <c r="H138" s="1">
        <v>82</v>
      </c>
      <c r="I138" s="1">
        <v>72</v>
      </c>
      <c r="J138" s="3">
        <f>IFERROR(LARGE(D138:I138,1),0)+IF($C$2&gt;=2,IFERROR(LARGE(D138:I138,2),0),0)+IF($C$2&gt;=3,IFERROR(LARGE(D138:I138,3),0),0)+IF($C$2&gt;=4,IFERROR(LARGE(D138:I138,4),0),0)+IF($C$2&gt;=5,IFERROR(LARGE(D138:I138,5),0),0)+IF($C$2&gt;=6,IFERROR(LARGE(D138:I138,6),0),0)</f>
        <v>289</v>
      </c>
      <c r="K138" s="1">
        <f>COUNT(D138:I138)</f>
        <v>5</v>
      </c>
      <c r="L138" s="1">
        <v>82</v>
      </c>
      <c r="M138" s="1">
        <v>73</v>
      </c>
      <c r="N138" s="1">
        <v>72</v>
      </c>
      <c r="O138" s="1">
        <v>62</v>
      </c>
      <c r="P138" s="1">
        <v>55</v>
      </c>
    </row>
    <row r="139" spans="1:17">
      <c r="A139" s="1">
        <v>47</v>
      </c>
      <c r="B139" s="1" t="s">
        <v>156</v>
      </c>
      <c r="C139" s="1" t="s">
        <v>62</v>
      </c>
      <c r="F139" s="1">
        <v>70</v>
      </c>
      <c r="G139" s="1">
        <v>97</v>
      </c>
      <c r="I139" s="1">
        <v>112</v>
      </c>
      <c r="J139" s="3">
        <f>IFERROR(LARGE(D139:I139,1),0)+IF($C$2&gt;=2,IFERROR(LARGE(D139:I139,2),0),0)+IF($C$2&gt;=3,IFERROR(LARGE(D139:I139,3),0),0)+IF($C$2&gt;=4,IFERROR(LARGE(D139:I139,4),0),0)+IF($C$2&gt;=5,IFERROR(LARGE(D139:I139,5),0),0)+IF($C$2&gt;=6,IFERROR(LARGE(D139:I139,6),0),0)</f>
        <v>279</v>
      </c>
      <c r="K139" s="1">
        <f>COUNT(D139:I139)</f>
        <v>3</v>
      </c>
      <c r="L139" s="1">
        <v>112</v>
      </c>
      <c r="M139" s="1">
        <v>97</v>
      </c>
      <c r="N139" s="1">
        <v>70</v>
      </c>
    </row>
    <row r="140" spans="1:17">
      <c r="A140" s="1">
        <v>48</v>
      </c>
      <c r="B140" s="1" t="s">
        <v>426</v>
      </c>
      <c r="C140" s="1" t="s">
        <v>23</v>
      </c>
      <c r="D140" s="1">
        <v>93</v>
      </c>
      <c r="E140" s="1">
        <v>82</v>
      </c>
      <c r="H140" s="1">
        <v>96</v>
      </c>
      <c r="J140" s="3">
        <f>IFERROR(LARGE(D140:I140,1),0)+IF($C$2&gt;=2,IFERROR(LARGE(D140:I140,2),0),0)+IF($C$2&gt;=3,IFERROR(LARGE(D140:I140,3),0),0)+IF($C$2&gt;=4,IFERROR(LARGE(D140:I140,4),0),0)+IF($C$2&gt;=5,IFERROR(LARGE(D140:I140,5),0),0)+IF($C$2&gt;=6,IFERROR(LARGE(D140:I140,6),0),0)</f>
        <v>271</v>
      </c>
      <c r="K140" s="1">
        <f>COUNT(D140:I140)</f>
        <v>3</v>
      </c>
      <c r="L140" s="1">
        <v>96</v>
      </c>
      <c r="M140" s="1">
        <v>93</v>
      </c>
      <c r="N140" s="1">
        <v>82</v>
      </c>
    </row>
    <row r="141" spans="1:17">
      <c r="A141" s="1">
        <v>49</v>
      </c>
      <c r="B141" s="1" t="s">
        <v>427</v>
      </c>
      <c r="C141" s="1" t="s">
        <v>19</v>
      </c>
      <c r="G141" s="1">
        <v>117</v>
      </c>
      <c r="H141" s="1">
        <v>140</v>
      </c>
      <c r="J141" s="3">
        <f>IFERROR(LARGE(D141:I141,1),0)+IF($C$2&gt;=2,IFERROR(LARGE(D141:I141,2),0),0)+IF($C$2&gt;=3,IFERROR(LARGE(D141:I141,3),0),0)+IF($C$2&gt;=4,IFERROR(LARGE(D141:I141,4),0),0)+IF($C$2&gt;=5,IFERROR(LARGE(D141:I141,5),0),0)+IF($C$2&gt;=6,IFERROR(LARGE(D141:I141,6),0),0)</f>
        <v>257</v>
      </c>
      <c r="K141" s="1">
        <f>COUNT(D141:I141)</f>
        <v>2</v>
      </c>
      <c r="L141" s="1">
        <v>140</v>
      </c>
      <c r="M141" s="1">
        <v>117</v>
      </c>
    </row>
    <row r="142" spans="1:17">
      <c r="A142" s="1">
        <v>50</v>
      </c>
      <c r="B142" s="1" t="s">
        <v>322</v>
      </c>
      <c r="C142" s="1" t="s">
        <v>19</v>
      </c>
      <c r="D142" s="1">
        <v>108</v>
      </c>
      <c r="E142" s="1">
        <v>126</v>
      </c>
      <c r="J142" s="3">
        <f>IFERROR(LARGE(D142:I142,1),0)+IF($C$2&gt;=2,IFERROR(LARGE(D142:I142,2),0),0)+IF($C$2&gt;=3,IFERROR(LARGE(D142:I142,3),0),0)+IF($C$2&gt;=4,IFERROR(LARGE(D142:I142,4),0),0)+IF($C$2&gt;=5,IFERROR(LARGE(D142:I142,5),0),0)+IF($C$2&gt;=6,IFERROR(LARGE(D142:I142,6),0),0)</f>
        <v>234</v>
      </c>
      <c r="K142" s="1">
        <f>COUNT(D142:I142)</f>
        <v>2</v>
      </c>
      <c r="L142" s="1">
        <v>126</v>
      </c>
      <c r="M142" s="1">
        <v>108</v>
      </c>
    </row>
    <row r="143" spans="1:17">
      <c r="A143" s="1">
        <v>51</v>
      </c>
      <c r="B143" s="1" t="s">
        <v>428</v>
      </c>
      <c r="C143" s="1" t="s">
        <v>15</v>
      </c>
      <c r="G143" s="1">
        <v>200</v>
      </c>
      <c r="J143" s="3">
        <f>IFERROR(LARGE(D143:I143,1),0)+IF($C$2&gt;=2,IFERROR(LARGE(D143:I143,2),0),0)+IF($C$2&gt;=3,IFERROR(LARGE(D143:I143,3),0),0)+IF($C$2&gt;=4,IFERROR(LARGE(D143:I143,4),0),0)+IF($C$2&gt;=5,IFERROR(LARGE(D143:I143,5),0),0)+IF($C$2&gt;=6,IFERROR(LARGE(D143:I143,6),0),0)</f>
        <v>200</v>
      </c>
      <c r="K143" s="1">
        <f>COUNT(D143:I143)</f>
        <v>1</v>
      </c>
      <c r="L143" s="1">
        <v>200</v>
      </c>
    </row>
    <row r="144" spans="1:17">
      <c r="A144" s="1">
        <v>52</v>
      </c>
      <c r="B144" s="1" t="s">
        <v>429</v>
      </c>
      <c r="C144" s="1" t="s">
        <v>27</v>
      </c>
      <c r="H144" s="1">
        <v>197</v>
      </c>
      <c r="J144" s="3">
        <f>IFERROR(LARGE(D144:I144,1),0)+IF($C$2&gt;=2,IFERROR(LARGE(D144:I144,2),0),0)+IF($C$2&gt;=3,IFERROR(LARGE(D144:I144,3),0),0)+IF($C$2&gt;=4,IFERROR(LARGE(D144:I144,4),0),0)+IF($C$2&gt;=5,IFERROR(LARGE(D144:I144,5),0),0)+IF($C$2&gt;=6,IFERROR(LARGE(D144:I144,6),0),0)</f>
        <v>197</v>
      </c>
      <c r="K144" s="1">
        <f>COUNT(D144:I144)</f>
        <v>1</v>
      </c>
      <c r="L144" s="1">
        <v>197</v>
      </c>
    </row>
    <row r="145" spans="1:13">
      <c r="A145" s="1">
        <v>53</v>
      </c>
      <c r="B145" s="1" t="s">
        <v>430</v>
      </c>
      <c r="C145" s="1" t="s">
        <v>27</v>
      </c>
      <c r="H145" s="1">
        <v>196</v>
      </c>
      <c r="J145" s="3">
        <f>IFERROR(LARGE(D145:I145,1),0)+IF($C$2&gt;=2,IFERROR(LARGE(D145:I145,2),0),0)+IF($C$2&gt;=3,IFERROR(LARGE(D145:I145,3),0),0)+IF($C$2&gt;=4,IFERROR(LARGE(D145:I145,4),0),0)+IF($C$2&gt;=5,IFERROR(LARGE(D145:I145,5),0),0)+IF($C$2&gt;=6,IFERROR(LARGE(D145:I145,6),0),0)</f>
        <v>196</v>
      </c>
      <c r="K145" s="1">
        <f>COUNT(D145:I145)</f>
        <v>1</v>
      </c>
      <c r="L145" s="1">
        <v>196</v>
      </c>
    </row>
    <row r="146" spans="1:13">
      <c r="A146" s="1">
        <v>54</v>
      </c>
      <c r="B146" s="1" t="s">
        <v>431</v>
      </c>
      <c r="C146" s="1" t="s">
        <v>27</v>
      </c>
      <c r="H146" s="1">
        <v>195</v>
      </c>
      <c r="J146" s="3">
        <f>IFERROR(LARGE(D146:I146,1),0)+IF($C$2&gt;=2,IFERROR(LARGE(D146:I146,2),0),0)+IF($C$2&gt;=3,IFERROR(LARGE(D146:I146,3),0),0)+IF($C$2&gt;=4,IFERROR(LARGE(D146:I146,4),0),0)+IF($C$2&gt;=5,IFERROR(LARGE(D146:I146,5),0),0)+IF($C$2&gt;=6,IFERROR(LARGE(D146:I146,6),0),0)</f>
        <v>195</v>
      </c>
      <c r="K146" s="1">
        <f>COUNT(D146:I146)</f>
        <v>1</v>
      </c>
      <c r="L146" s="1">
        <v>195</v>
      </c>
    </row>
    <row r="147" spans="1:13">
      <c r="A147" s="1">
        <v>55</v>
      </c>
      <c r="B147" s="1" t="s">
        <v>432</v>
      </c>
      <c r="C147" s="1" t="s">
        <v>27</v>
      </c>
      <c r="D147" s="1">
        <v>192</v>
      </c>
      <c r="J147" s="3">
        <f>IFERROR(LARGE(D147:I147,1),0)+IF($C$2&gt;=2,IFERROR(LARGE(D147:I147,2),0),0)+IF($C$2&gt;=3,IFERROR(LARGE(D147:I147,3),0),0)+IF($C$2&gt;=4,IFERROR(LARGE(D147:I147,4),0),0)+IF($C$2&gt;=5,IFERROR(LARGE(D147:I147,5),0),0)+IF($C$2&gt;=6,IFERROR(LARGE(D147:I147,6),0),0)</f>
        <v>192</v>
      </c>
      <c r="K147" s="1">
        <f>COUNT(D147:I147)</f>
        <v>1</v>
      </c>
      <c r="L147" s="1">
        <v>192</v>
      </c>
    </row>
    <row r="148" spans="1:13">
      <c r="A148" s="1">
        <v>56</v>
      </c>
      <c r="B148" s="1" t="s">
        <v>30</v>
      </c>
      <c r="C148" s="1" t="s">
        <v>27</v>
      </c>
      <c r="I148" s="1">
        <v>191</v>
      </c>
      <c r="J148" s="3">
        <f>IFERROR(LARGE(D148:I148,1),0)+IF($C$2&gt;=2,IFERROR(LARGE(D148:I148,2),0),0)+IF($C$2&gt;=3,IFERROR(LARGE(D148:I148,3),0),0)+IF($C$2&gt;=4,IFERROR(LARGE(D148:I148,4),0),0)+IF($C$2&gt;=5,IFERROR(LARGE(D148:I148,5),0),0)+IF($C$2&gt;=6,IFERROR(LARGE(D148:I148,6),0),0)</f>
        <v>191</v>
      </c>
      <c r="K148" s="1">
        <f>COUNT(D148:I148)</f>
        <v>1</v>
      </c>
      <c r="L148" s="1">
        <v>191</v>
      </c>
    </row>
    <row r="149" spans="1:13">
      <c r="A149" s="1">
        <v>57</v>
      </c>
      <c r="B149" s="4" t="s">
        <v>326</v>
      </c>
      <c r="C149" s="1" t="s">
        <v>25</v>
      </c>
      <c r="D149" s="1">
        <v>92</v>
      </c>
      <c r="E149" s="1">
        <v>95</v>
      </c>
      <c r="J149" s="3">
        <f>IFERROR(LARGE(D149:I149,1),0)+IF($C$2&gt;=2,IFERROR(LARGE(D149:I149,2),0),0)+IF($C$2&gt;=3,IFERROR(LARGE(D149:I149,3),0),0)+IF($C$2&gt;=4,IFERROR(LARGE(D149:I149,4),0),0)+IF($C$2&gt;=5,IFERROR(LARGE(D149:I149,5),0),0)+IF($C$2&gt;=6,IFERROR(LARGE(D149:I149,6),0),0)</f>
        <v>187</v>
      </c>
      <c r="K149" s="1">
        <f>COUNT(D149:I149)</f>
        <v>2</v>
      </c>
      <c r="L149" s="1">
        <v>95</v>
      </c>
      <c r="M149" s="1">
        <v>92</v>
      </c>
    </row>
    <row r="150" spans="1:13">
      <c r="A150" s="1">
        <v>58</v>
      </c>
      <c r="B150" s="1" t="s">
        <v>352</v>
      </c>
      <c r="C150" s="1" t="s">
        <v>25</v>
      </c>
      <c r="F150" s="1">
        <v>180</v>
      </c>
      <c r="J150" s="3">
        <f>IFERROR(LARGE(D150:I150,1),0)+IF($C$2&gt;=2,IFERROR(LARGE(D150:I150,2),0),0)+IF($C$2&gt;=3,IFERROR(LARGE(D150:I150,3),0),0)+IF($C$2&gt;=4,IFERROR(LARGE(D150:I150,4),0),0)+IF($C$2&gt;=5,IFERROR(LARGE(D150:I150,5),0),0)+IF($C$2&gt;=6,IFERROR(LARGE(D150:I150,6),0),0)</f>
        <v>180</v>
      </c>
      <c r="K150" s="1">
        <f>COUNT(D150:I150)</f>
        <v>1</v>
      </c>
      <c r="L150" s="1">
        <v>180</v>
      </c>
    </row>
    <row r="151" spans="1:13">
      <c r="A151" s="1">
        <v>59</v>
      </c>
      <c r="B151" s="1" t="s">
        <v>55</v>
      </c>
      <c r="C151" s="1" t="s">
        <v>27</v>
      </c>
      <c r="I151" s="1">
        <v>179</v>
      </c>
      <c r="J151" s="3">
        <f>IFERROR(LARGE(D151:I151,1),0)+IF($C$2&gt;=2,IFERROR(LARGE(D151:I151,2),0),0)+IF($C$2&gt;=3,IFERROR(LARGE(D151:I151,3),0),0)+IF($C$2&gt;=4,IFERROR(LARGE(D151:I151,4),0),0)+IF($C$2&gt;=5,IFERROR(LARGE(D151:I151,5),0),0)+IF($C$2&gt;=6,IFERROR(LARGE(D151:I151,6),0),0)</f>
        <v>179</v>
      </c>
      <c r="K151" s="1">
        <f>COUNT(D151:I151)</f>
        <v>1</v>
      </c>
      <c r="L151" s="1">
        <v>179</v>
      </c>
    </row>
    <row r="152" spans="1:13">
      <c r="A152" s="1">
        <v>60</v>
      </c>
      <c r="B152" s="1" t="s">
        <v>433</v>
      </c>
      <c r="C152" s="1" t="s">
        <v>87</v>
      </c>
      <c r="E152" s="1">
        <v>178</v>
      </c>
      <c r="J152" s="3">
        <f>IFERROR(LARGE(D152:I152,1),0)+IF($C$2&gt;=2,IFERROR(LARGE(D152:I152,2),0),0)+IF($C$2&gt;=3,IFERROR(LARGE(D152:I152,3),0),0)+IF($C$2&gt;=4,IFERROR(LARGE(D152:I152,4),0),0)+IF($C$2&gt;=5,IFERROR(LARGE(D152:I152,5),0),0)+IF($C$2&gt;=6,IFERROR(LARGE(D152:I152,6),0),0)</f>
        <v>178</v>
      </c>
      <c r="K152" s="1">
        <f>COUNT(D152:I152)</f>
        <v>1</v>
      </c>
      <c r="L152" s="1">
        <v>178</v>
      </c>
    </row>
    <row r="153" spans="1:13">
      <c r="A153" s="1">
        <v>61</v>
      </c>
      <c r="B153" s="1" t="s">
        <v>434</v>
      </c>
      <c r="C153" s="1" t="s">
        <v>356</v>
      </c>
      <c r="D153" s="1">
        <v>86</v>
      </c>
      <c r="E153" s="1">
        <v>89</v>
      </c>
      <c r="J153" s="3">
        <f>IFERROR(LARGE(D153:I153,1),0)+IF($C$2&gt;=2,IFERROR(LARGE(D153:I153,2),0),0)+IF($C$2&gt;=3,IFERROR(LARGE(D153:I153,3),0),0)+IF($C$2&gt;=4,IFERROR(LARGE(D153:I153,4),0),0)+IF($C$2&gt;=5,IFERROR(LARGE(D153:I153,5),0),0)+IF($C$2&gt;=6,IFERROR(LARGE(D153:I153,6),0),0)</f>
        <v>175</v>
      </c>
      <c r="K153" s="1">
        <f>COUNT(D153:I153)</f>
        <v>2</v>
      </c>
      <c r="L153" s="1">
        <v>89</v>
      </c>
      <c r="M153" s="1">
        <v>86</v>
      </c>
    </row>
    <row r="154" spans="1:13">
      <c r="A154" s="1">
        <v>62</v>
      </c>
      <c r="B154" s="1" t="s">
        <v>329</v>
      </c>
      <c r="C154" s="1" t="s">
        <v>11</v>
      </c>
      <c r="E154" s="1">
        <v>171</v>
      </c>
      <c r="J154" s="3">
        <f>IFERROR(LARGE(D154:I154,1),0)+IF($C$2&gt;=2,IFERROR(LARGE(D154:I154,2),0),0)+IF($C$2&gt;=3,IFERROR(LARGE(D154:I154,3),0),0)+IF($C$2&gt;=4,IFERROR(LARGE(D154:I154,4),0),0)+IF($C$2&gt;=5,IFERROR(LARGE(D154:I154,5),0),0)+IF($C$2&gt;=6,IFERROR(LARGE(D154:I154,6),0),0)</f>
        <v>171</v>
      </c>
      <c r="K154" s="1">
        <f>COUNT(D154:I154)</f>
        <v>1</v>
      </c>
      <c r="L154" s="1">
        <v>171</v>
      </c>
    </row>
    <row r="155" spans="1:13">
      <c r="A155" s="1">
        <v>63</v>
      </c>
      <c r="B155" s="1" t="s">
        <v>435</v>
      </c>
      <c r="C155" s="1" t="s">
        <v>62</v>
      </c>
      <c r="D155" s="1">
        <v>170</v>
      </c>
      <c r="J155" s="3">
        <f>IFERROR(LARGE(D155:I155,1),0)+IF($C$2&gt;=2,IFERROR(LARGE(D155:I155,2),0),0)+IF($C$2&gt;=3,IFERROR(LARGE(D155:I155,3),0),0)+IF($C$2&gt;=4,IFERROR(LARGE(D155:I155,4),0),0)+IF($C$2&gt;=5,IFERROR(LARGE(D155:I155,5),0),0)+IF($C$2&gt;=6,IFERROR(LARGE(D155:I155,6),0),0)</f>
        <v>170</v>
      </c>
      <c r="K155" s="1">
        <f>COUNT(D155:I155)</f>
        <v>1</v>
      </c>
      <c r="L155" s="1">
        <v>170</v>
      </c>
    </row>
    <row r="156" spans="1:13">
      <c r="A156" s="1">
        <v>64</v>
      </c>
      <c r="B156" s="1" t="s">
        <v>436</v>
      </c>
      <c r="C156" s="1" t="s">
        <v>27</v>
      </c>
      <c r="F156" s="1">
        <v>166</v>
      </c>
      <c r="J156" s="3">
        <f>IFERROR(LARGE(D156:I156,1),0)+IF($C$2&gt;=2,IFERROR(LARGE(D156:I156,2),0),0)+IF($C$2&gt;=3,IFERROR(LARGE(D156:I156,3),0),0)+IF($C$2&gt;=4,IFERROR(LARGE(D156:I156,4),0),0)+IF($C$2&gt;=5,IFERROR(LARGE(D156:I156,5),0),0)+IF($C$2&gt;=6,IFERROR(LARGE(D156:I156,6),0),0)</f>
        <v>166</v>
      </c>
      <c r="K156" s="1">
        <f>COUNT(D156:I156)</f>
        <v>1</v>
      </c>
      <c r="L156" s="1">
        <v>166</v>
      </c>
    </row>
    <row r="157" spans="1:13">
      <c r="A157" s="1">
        <v>65</v>
      </c>
      <c r="B157" s="1" t="s">
        <v>83</v>
      </c>
      <c r="C157" s="1" t="s">
        <v>19</v>
      </c>
      <c r="I157" s="1">
        <v>164</v>
      </c>
      <c r="J157" s="3">
        <f>IFERROR(LARGE(D157:I157,1),0)+IF($C$2&gt;=2,IFERROR(LARGE(D157:I157,2),0),0)+IF($C$2&gt;=3,IFERROR(LARGE(D157:I157,3),0),0)+IF($C$2&gt;=4,IFERROR(LARGE(D157:I157,4),0),0)+IF($C$2&gt;=5,IFERROR(LARGE(D157:I157,5),0),0)+IF($C$2&gt;=6,IFERROR(LARGE(D157:I157,6),0),0)</f>
        <v>164</v>
      </c>
      <c r="K157" s="1">
        <f>COUNT(D157:I157)</f>
        <v>1</v>
      </c>
      <c r="L157" s="1">
        <v>164</v>
      </c>
    </row>
    <row r="158" spans="1:13">
      <c r="A158" s="1">
        <v>66</v>
      </c>
      <c r="B158" s="1" t="s">
        <v>437</v>
      </c>
      <c r="C158" s="1" t="s">
        <v>15</v>
      </c>
      <c r="H158" s="1">
        <v>163</v>
      </c>
      <c r="J158" s="3">
        <f>IFERROR(LARGE(D158:I158,1),0)+IF($C$2&gt;=2,IFERROR(LARGE(D158:I158,2),0),0)+IF($C$2&gt;=3,IFERROR(LARGE(D158:I158,3),0),0)+IF($C$2&gt;=4,IFERROR(LARGE(D158:I158,4),0),0)+IF($C$2&gt;=5,IFERROR(LARGE(D158:I158,5),0),0)+IF($C$2&gt;=6,IFERROR(LARGE(D158:I158,6),0),0)</f>
        <v>163</v>
      </c>
      <c r="K158" s="1">
        <f>COUNT(D158:I158)</f>
        <v>1</v>
      </c>
      <c r="L158" s="1">
        <v>163</v>
      </c>
    </row>
    <row r="159" spans="1:13">
      <c r="A159" s="1">
        <v>67</v>
      </c>
      <c r="B159" s="1" t="s">
        <v>438</v>
      </c>
      <c r="C159" s="1" t="s">
        <v>25</v>
      </c>
      <c r="D159" s="1">
        <v>150</v>
      </c>
      <c r="J159" s="3">
        <f>IFERROR(LARGE(D159:I159,1),0)+IF($C$2&gt;=2,IFERROR(LARGE(D159:I159,2),0),0)+IF($C$2&gt;=3,IFERROR(LARGE(D159:I159,3),0),0)+IF($C$2&gt;=4,IFERROR(LARGE(D159:I159,4),0),0)+IF($C$2&gt;=5,IFERROR(LARGE(D159:I159,5),0),0)+IF($C$2&gt;=6,IFERROR(LARGE(D159:I159,6),0),0)</f>
        <v>150</v>
      </c>
      <c r="K159" s="1">
        <f>COUNT(D159:I159)</f>
        <v>1</v>
      </c>
      <c r="L159" s="1">
        <v>150</v>
      </c>
    </row>
    <row r="160" spans="1:13">
      <c r="A160" s="1">
        <v>68</v>
      </c>
      <c r="B160" s="1" t="s">
        <v>316</v>
      </c>
      <c r="C160" s="1" t="s">
        <v>62</v>
      </c>
      <c r="D160" s="1">
        <v>78</v>
      </c>
      <c r="E160" s="1">
        <v>72</v>
      </c>
      <c r="J160" s="3">
        <f>IFERROR(LARGE(D160:I160,1),0)+IF($C$2&gt;=2,IFERROR(LARGE(D160:I160,2),0),0)+IF($C$2&gt;=3,IFERROR(LARGE(D160:I160,3),0),0)+IF($C$2&gt;=4,IFERROR(LARGE(D160:I160,4),0),0)+IF($C$2&gt;=5,IFERROR(LARGE(D160:I160,5),0),0)+IF($C$2&gt;=6,IFERROR(LARGE(D160:I160,6),0),0)</f>
        <v>150</v>
      </c>
      <c r="K160" s="1">
        <f>COUNT(D160:I160)</f>
        <v>2</v>
      </c>
      <c r="L160" s="1">
        <v>78</v>
      </c>
      <c r="M160" s="1">
        <v>72</v>
      </c>
    </row>
    <row r="161" spans="1:31">
      <c r="A161" s="1">
        <v>69</v>
      </c>
      <c r="B161" s="1" t="s">
        <v>109</v>
      </c>
      <c r="C161" s="1" t="s">
        <v>62</v>
      </c>
      <c r="I161" s="1">
        <v>148</v>
      </c>
      <c r="J161" s="3">
        <f>IFERROR(LARGE(D161:I161,1),0)+IF($C$2&gt;=2,IFERROR(LARGE(D161:I161,2),0),0)+IF($C$2&gt;=3,IFERROR(LARGE(D161:I161,3),0),0)+IF($C$2&gt;=4,IFERROR(LARGE(D161:I161,4),0),0)+IF($C$2&gt;=5,IFERROR(LARGE(D161:I161,5),0),0)+IF($C$2&gt;=6,IFERROR(LARGE(D161:I161,6),0),0)</f>
        <v>148</v>
      </c>
      <c r="K161" s="1">
        <f>COUNT(D161:I161)</f>
        <v>1</v>
      </c>
      <c r="L161" s="1">
        <v>148</v>
      </c>
    </row>
    <row r="162" spans="1:31">
      <c r="A162" s="1">
        <v>70</v>
      </c>
      <c r="B162" s="1" t="s">
        <v>112</v>
      </c>
      <c r="C162" s="1" t="s">
        <v>23</v>
      </c>
      <c r="I162" s="1">
        <v>145</v>
      </c>
      <c r="J162" s="3">
        <f>IFERROR(LARGE(D162:I162,1),0)+IF($C$2&gt;=2,IFERROR(LARGE(D162:I162,2),0),0)+IF($C$2&gt;=3,IFERROR(LARGE(D162:I162,3),0),0)+IF($C$2&gt;=4,IFERROR(LARGE(D162:I162,4),0),0)+IF($C$2&gt;=5,IFERROR(LARGE(D162:I162,5),0),0)+IF($C$2&gt;=6,IFERROR(LARGE(D162:I162,6),0),0)</f>
        <v>145</v>
      </c>
      <c r="K162" s="1">
        <f>COUNT(D162:I162)</f>
        <v>1</v>
      </c>
      <c r="L162" s="1">
        <v>145</v>
      </c>
    </row>
    <row r="163" spans="1:31">
      <c r="A163" s="1">
        <v>71</v>
      </c>
      <c r="B163" s="1" t="s">
        <v>113</v>
      </c>
      <c r="C163" s="1" t="s">
        <v>27</v>
      </c>
      <c r="I163" s="1">
        <v>144</v>
      </c>
      <c r="J163" s="3">
        <f>IFERROR(LARGE(D163:I163,1),0)+IF($C$2&gt;=2,IFERROR(LARGE(D163:I163,2),0),0)+IF($C$2&gt;=3,IFERROR(LARGE(D163:I163,3),0),0)+IF($C$2&gt;=4,IFERROR(LARGE(D163:I163,4),0),0)+IF($C$2&gt;=5,IFERROR(LARGE(D163:I163,5),0),0)+IF($C$2&gt;=6,IFERROR(LARGE(D163:I163,6),0),0)</f>
        <v>144</v>
      </c>
      <c r="K163" s="1">
        <f>COUNT(D163:I163)</f>
        <v>1</v>
      </c>
      <c r="L163" s="1">
        <v>144</v>
      </c>
    </row>
    <row r="164" spans="1:31">
      <c r="A164" s="1">
        <v>72</v>
      </c>
      <c r="B164" s="1" t="s">
        <v>122</v>
      </c>
      <c r="C164" s="1" t="s">
        <v>15</v>
      </c>
      <c r="I164" s="1">
        <v>140</v>
      </c>
      <c r="J164" s="3">
        <f>IFERROR(LARGE(D164:I164,1),0)+IF($C$2&gt;=2,IFERROR(LARGE(D164:I164,2),0),0)+IF($C$2&gt;=3,IFERROR(LARGE(D164:I164,3),0),0)+IF($C$2&gt;=4,IFERROR(LARGE(D164:I164,4),0),0)+IF($C$2&gt;=5,IFERROR(LARGE(D164:I164,5),0),0)+IF($C$2&gt;=6,IFERROR(LARGE(D164:I164,6),0),0)</f>
        <v>140</v>
      </c>
      <c r="K164" s="1">
        <f>COUNT(D164:I164)</f>
        <v>1</v>
      </c>
      <c r="L164" s="1">
        <v>140</v>
      </c>
    </row>
    <row r="165" spans="1:31">
      <c r="A165" s="1">
        <v>73</v>
      </c>
      <c r="B165" s="1" t="s">
        <v>138</v>
      </c>
      <c r="C165" s="1" t="s">
        <v>19</v>
      </c>
      <c r="I165" s="1">
        <v>126</v>
      </c>
      <c r="J165" s="3">
        <f>IFERROR(LARGE(D165:I165,1),0)+IF($C$2&gt;=2,IFERROR(LARGE(D165:I165,2),0),0)+IF($C$2&gt;=3,IFERROR(LARGE(D165:I165,3),0),0)+IF($C$2&gt;=4,IFERROR(LARGE(D165:I165,4),0),0)+IF($C$2&gt;=5,IFERROR(LARGE(D165:I165,5),0),0)+IF($C$2&gt;=6,IFERROR(LARGE(D165:I165,6),0),0)</f>
        <v>126</v>
      </c>
      <c r="K165" s="1">
        <f>COUNT(D165:I165)</f>
        <v>1</v>
      </c>
      <c r="L165" s="1">
        <v>126</v>
      </c>
    </row>
    <row r="166" spans="1:31">
      <c r="A166" s="1">
        <v>74</v>
      </c>
      <c r="B166" s="1" t="s">
        <v>164</v>
      </c>
      <c r="C166" s="1" t="s">
        <v>19</v>
      </c>
      <c r="I166" s="1">
        <v>107</v>
      </c>
      <c r="J166" s="3">
        <f>IFERROR(LARGE(D166:I166,1),0)+IF($C$2&gt;=2,IFERROR(LARGE(D166:I166,2),0),0)+IF($C$2&gt;=3,IFERROR(LARGE(D166:I166,3),0),0)+IF($C$2&gt;=4,IFERROR(LARGE(D166:I166,4),0),0)+IF($C$2&gt;=5,IFERROR(LARGE(D166:I166,5),0),0)+IF($C$2&gt;=6,IFERROR(LARGE(D166:I166,6),0),0)</f>
        <v>107</v>
      </c>
      <c r="K166" s="1">
        <f>COUNT(D166:I166)</f>
        <v>1</v>
      </c>
      <c r="L166" s="1">
        <v>107</v>
      </c>
    </row>
    <row r="167" spans="1:31">
      <c r="A167" s="1">
        <v>75</v>
      </c>
      <c r="B167" s="1" t="s">
        <v>185</v>
      </c>
      <c r="C167" s="1" t="s">
        <v>11</v>
      </c>
      <c r="I167" s="1">
        <v>98</v>
      </c>
      <c r="J167" s="3">
        <f>IFERROR(LARGE(D167:I167,1),0)+IF($C$2&gt;=2,IFERROR(LARGE(D167:I167,2),0),0)+IF($C$2&gt;=3,IFERROR(LARGE(D167:I167,3),0),0)+IF($C$2&gt;=4,IFERROR(LARGE(D167:I167,4),0),0)+IF($C$2&gt;=5,IFERROR(LARGE(D167:I167,5),0),0)+IF($C$2&gt;=6,IFERROR(LARGE(D167:I167,6),0),0)</f>
        <v>98</v>
      </c>
      <c r="K167" s="1">
        <f>COUNT(D167:I167)</f>
        <v>1</v>
      </c>
      <c r="L167" s="1">
        <v>98</v>
      </c>
    </row>
    <row r="168" spans="1:31">
      <c r="A168" s="1">
        <v>76</v>
      </c>
      <c r="B168" s="1" t="s">
        <v>188</v>
      </c>
      <c r="C168" s="1" t="s">
        <v>19</v>
      </c>
      <c r="I168" s="1">
        <v>96</v>
      </c>
      <c r="J168" s="3">
        <f>IFERROR(LARGE(D168:I168,1),0)+IF($C$2&gt;=2,IFERROR(LARGE(D168:I168,2),0),0)+IF($C$2&gt;=3,IFERROR(LARGE(D168:I168,3),0),0)+IF($C$2&gt;=4,IFERROR(LARGE(D168:I168,4),0),0)+IF($C$2&gt;=5,IFERROR(LARGE(D168:I168,5),0),0)+IF($C$2&gt;=6,IFERROR(LARGE(D168:I168,6),0),0)</f>
        <v>96</v>
      </c>
      <c r="K168" s="1">
        <f>COUNT(D168:I168)</f>
        <v>1</v>
      </c>
      <c r="L168" s="1">
        <v>96</v>
      </c>
    </row>
    <row r="169" spans="1:31" ht="5.0999999999999996" customHeight="1">
      <c r="D169" s="3"/>
      <c r="J169" s="3"/>
      <c r="L169" s="3"/>
    </row>
    <row r="170" spans="1:31">
      <c r="C170" s="3"/>
      <c r="D170" s="3"/>
      <c r="E170" s="3"/>
      <c r="F170" s="3"/>
      <c r="G170" s="3"/>
      <c r="H170" s="3"/>
      <c r="I170" s="3"/>
      <c r="J170" s="3"/>
      <c r="L170" s="3"/>
      <c r="M170" s="3"/>
      <c r="N170" s="3"/>
      <c r="O170" s="3"/>
      <c r="P170" s="3"/>
      <c r="Q170" s="3"/>
    </row>
    <row r="171" spans="1:31" s="5" customFormat="1">
      <c r="B171" s="5" t="s">
        <v>32</v>
      </c>
      <c r="K171" s="1"/>
    </row>
    <row r="172" spans="1:31">
      <c r="A172" s="1">
        <v>1</v>
      </c>
      <c r="B172" s="1" t="s">
        <v>31</v>
      </c>
      <c r="C172" s="1" t="s">
        <v>27</v>
      </c>
      <c r="D172" s="1">
        <v>188</v>
      </c>
      <c r="E172" s="1">
        <v>189</v>
      </c>
      <c r="F172" s="1">
        <v>193</v>
      </c>
      <c r="G172" s="1">
        <v>194</v>
      </c>
      <c r="H172" s="1">
        <v>189</v>
      </c>
      <c r="I172" s="1">
        <v>190</v>
      </c>
      <c r="J172" s="3">
        <f>IFERROR(LARGE(D172:I172,1),0)+IF($C$2&gt;=2,IFERROR(LARGE(D172:I172,2),0),0)+IF($C$2&gt;=3,IFERROR(LARGE(D172:I172,3),0),0)+IF($C$2&gt;=4,IFERROR(LARGE(D172:I172,4),0),0)+IF($C$2&gt;=5,IFERROR(LARGE(D172:I172,5),0),0)+IF($C$2&gt;=6,IFERROR(LARGE(D172:I172,6),0),0)</f>
        <v>766</v>
      </c>
      <c r="K172" s="1">
        <f>COUNT(D172:I172)</f>
        <v>6</v>
      </c>
      <c r="L172" s="1">
        <v>194</v>
      </c>
      <c r="M172" s="1">
        <v>193</v>
      </c>
      <c r="N172" s="1">
        <v>190</v>
      </c>
      <c r="O172" s="1">
        <v>189</v>
      </c>
      <c r="P172" s="1">
        <v>189</v>
      </c>
      <c r="Q172" s="1">
        <v>188</v>
      </c>
    </row>
    <row r="173" spans="1:31">
      <c r="A173" s="1">
        <v>2</v>
      </c>
      <c r="B173" s="1" t="s">
        <v>58</v>
      </c>
      <c r="C173" s="1" t="s">
        <v>19</v>
      </c>
      <c r="D173" s="1">
        <v>169</v>
      </c>
      <c r="E173" s="1">
        <v>160</v>
      </c>
      <c r="F173" s="1">
        <v>175</v>
      </c>
      <c r="G173" s="1">
        <v>167</v>
      </c>
      <c r="H173" s="1">
        <v>175</v>
      </c>
      <c r="I173" s="1">
        <v>177</v>
      </c>
      <c r="J173" s="3">
        <f>IFERROR(LARGE(D173:I173,1),0)+IF($C$2&gt;=2,IFERROR(LARGE(D173:I173,2),0),0)+IF($C$2&gt;=3,IFERROR(LARGE(D173:I173,3),0),0)+IF($C$2&gt;=4,IFERROR(LARGE(D173:I173,4),0),0)+IF($C$2&gt;=5,IFERROR(LARGE(D173:I173,5),0),0)+IF($C$2&gt;=6,IFERROR(LARGE(D173:I173,6),0),0)</f>
        <v>696</v>
      </c>
      <c r="K173" s="1">
        <f>COUNT(D173:I173)</f>
        <v>6</v>
      </c>
      <c r="L173" s="1">
        <v>177</v>
      </c>
      <c r="M173" s="1">
        <v>175</v>
      </c>
      <c r="N173" s="1">
        <v>175</v>
      </c>
      <c r="O173" s="1">
        <v>169</v>
      </c>
      <c r="P173" s="1">
        <v>167</v>
      </c>
      <c r="Q173" s="1">
        <v>160</v>
      </c>
      <c r="S173" s="3"/>
      <c r="T173" s="3"/>
      <c r="U173" s="3"/>
      <c r="V173" s="3"/>
      <c r="W173" s="3"/>
      <c r="Y173" s="3"/>
      <c r="AB173" s="3"/>
      <c r="AC173" s="3"/>
      <c r="AD173" s="3"/>
      <c r="AE173" s="3"/>
    </row>
    <row r="174" spans="1:31">
      <c r="A174" s="1">
        <v>3</v>
      </c>
      <c r="B174" s="1" t="s">
        <v>63</v>
      </c>
      <c r="C174" s="1" t="s">
        <v>62</v>
      </c>
      <c r="F174" s="1">
        <v>162</v>
      </c>
      <c r="G174" s="1">
        <v>173</v>
      </c>
      <c r="H174" s="1">
        <v>176</v>
      </c>
      <c r="I174" s="1">
        <v>174</v>
      </c>
      <c r="J174" s="3">
        <f>IFERROR(LARGE(D174:I174,1),0)+IF($C$2&gt;=2,IFERROR(LARGE(D174:I174,2),0),0)+IF($C$2&gt;=3,IFERROR(LARGE(D174:I174,3),0),0)+IF($C$2&gt;=4,IFERROR(LARGE(D174:I174,4),0),0)+IF($C$2&gt;=5,IFERROR(LARGE(D174:I174,5),0),0)+IF($C$2&gt;=6,IFERROR(LARGE(D174:I174,6),0),0)</f>
        <v>685</v>
      </c>
      <c r="K174" s="1">
        <f>COUNT(D174:I174)</f>
        <v>4</v>
      </c>
      <c r="L174" s="1">
        <v>176</v>
      </c>
      <c r="M174" s="1">
        <v>174</v>
      </c>
      <c r="N174" s="1">
        <v>173</v>
      </c>
      <c r="O174" s="1">
        <v>162</v>
      </c>
    </row>
    <row r="175" spans="1:31">
      <c r="A175" s="1">
        <v>4</v>
      </c>
      <c r="B175" s="4" t="s">
        <v>66</v>
      </c>
      <c r="C175" s="1" t="s">
        <v>19</v>
      </c>
      <c r="D175" s="1">
        <v>161</v>
      </c>
      <c r="E175" s="1">
        <v>175</v>
      </c>
      <c r="F175" s="1">
        <v>160</v>
      </c>
      <c r="G175" s="1">
        <v>172</v>
      </c>
      <c r="I175" s="1">
        <v>171</v>
      </c>
      <c r="J175" s="3">
        <f>IFERROR(LARGE(D175:I175,1),0)+IF($C$2&gt;=2,IFERROR(LARGE(D175:I175,2),0),0)+IF($C$2&gt;=3,IFERROR(LARGE(D175:I175,3),0),0)+IF($C$2&gt;=4,IFERROR(LARGE(D175:I175,4),0),0)+IF($C$2&gt;=5,IFERROR(LARGE(D175:I175,5),0),0)+IF($C$2&gt;=6,IFERROR(LARGE(D175:I175,6),0),0)</f>
        <v>679</v>
      </c>
      <c r="K175" s="1">
        <f>COUNT(D175:I175)</f>
        <v>5</v>
      </c>
      <c r="L175" s="1">
        <v>175</v>
      </c>
      <c r="M175" s="1">
        <v>172</v>
      </c>
      <c r="N175" s="1">
        <v>171</v>
      </c>
      <c r="O175" s="1">
        <v>161</v>
      </c>
      <c r="P175" s="1">
        <v>160</v>
      </c>
    </row>
    <row r="176" spans="1:31">
      <c r="A176" s="1">
        <v>5</v>
      </c>
      <c r="B176" s="1" t="s">
        <v>289</v>
      </c>
      <c r="C176" s="1" t="s">
        <v>27</v>
      </c>
      <c r="E176" s="1">
        <v>150</v>
      </c>
      <c r="F176" s="1">
        <v>152</v>
      </c>
      <c r="G176" s="1">
        <v>157</v>
      </c>
      <c r="H176" s="1">
        <v>167</v>
      </c>
      <c r="J176" s="3">
        <f>IFERROR(LARGE(D176:I176,1),0)+IF($C$2&gt;=2,IFERROR(LARGE(D176:I176,2),0),0)+IF($C$2&gt;=3,IFERROR(LARGE(D176:I176,3),0),0)+IF($C$2&gt;=4,IFERROR(LARGE(D176:I176,4),0),0)+IF($C$2&gt;=5,IFERROR(LARGE(D176:I176,5),0),0)+IF($C$2&gt;=6,IFERROR(LARGE(D176:I176,6),0),0)</f>
        <v>626</v>
      </c>
      <c r="K176" s="1">
        <f>COUNT(D176:I176)</f>
        <v>4</v>
      </c>
      <c r="L176" s="1">
        <v>167</v>
      </c>
      <c r="M176" s="1">
        <v>157</v>
      </c>
      <c r="N176" s="1">
        <v>152</v>
      </c>
      <c r="O176" s="1">
        <v>150</v>
      </c>
    </row>
    <row r="177" spans="1:17">
      <c r="A177" s="1">
        <v>6</v>
      </c>
      <c r="B177" s="1" t="s">
        <v>105</v>
      </c>
      <c r="C177" s="1" t="s">
        <v>27</v>
      </c>
      <c r="E177" s="1">
        <v>152</v>
      </c>
      <c r="F177" s="1">
        <v>154</v>
      </c>
      <c r="G177" s="1">
        <v>149</v>
      </c>
      <c r="I177" s="1">
        <v>152</v>
      </c>
      <c r="J177" s="3">
        <f>IFERROR(LARGE(D177:I177,1),0)+IF($C$2&gt;=2,IFERROR(LARGE(D177:I177,2),0),0)+IF($C$2&gt;=3,IFERROR(LARGE(D177:I177,3),0),0)+IF($C$2&gt;=4,IFERROR(LARGE(D177:I177,4),0),0)+IF($C$2&gt;=5,IFERROR(LARGE(D177:I177,5),0),0)+IF($C$2&gt;=6,IFERROR(LARGE(D177:I177,6),0),0)</f>
        <v>607</v>
      </c>
      <c r="K177" s="1">
        <f>COUNT(D177:I177)</f>
        <v>4</v>
      </c>
      <c r="L177" s="1">
        <v>154</v>
      </c>
      <c r="M177" s="1">
        <v>152</v>
      </c>
      <c r="N177" s="1">
        <v>152</v>
      </c>
      <c r="O177" s="1">
        <v>149</v>
      </c>
    </row>
    <row r="178" spans="1:17">
      <c r="A178" s="1">
        <v>7</v>
      </c>
      <c r="B178" s="1" t="s">
        <v>97</v>
      </c>
      <c r="C178" s="1" t="s">
        <v>11</v>
      </c>
      <c r="D178" s="1">
        <v>129</v>
      </c>
      <c r="E178" s="1">
        <v>142</v>
      </c>
      <c r="G178" s="1">
        <v>146</v>
      </c>
      <c r="I178" s="1">
        <v>155</v>
      </c>
      <c r="J178" s="3">
        <f>IFERROR(LARGE(D178:I178,1),0)+IF($C$2&gt;=2,IFERROR(LARGE(D178:I178,2),0),0)+IF($C$2&gt;=3,IFERROR(LARGE(D178:I178,3),0),0)+IF($C$2&gt;=4,IFERROR(LARGE(D178:I178,4),0),0)+IF($C$2&gt;=5,IFERROR(LARGE(D178:I178,5),0),0)+IF($C$2&gt;=6,IFERROR(LARGE(D178:I178,6),0),0)</f>
        <v>572</v>
      </c>
      <c r="K178" s="1">
        <f>COUNT(D178:I178)</f>
        <v>4</v>
      </c>
      <c r="L178" s="1">
        <v>155</v>
      </c>
      <c r="M178" s="1">
        <v>146</v>
      </c>
      <c r="N178" s="1">
        <v>142</v>
      </c>
      <c r="O178" s="1">
        <v>129</v>
      </c>
    </row>
    <row r="179" spans="1:17">
      <c r="A179" s="1">
        <v>8</v>
      </c>
      <c r="B179" s="1" t="s">
        <v>129</v>
      </c>
      <c r="C179" s="1" t="s">
        <v>25</v>
      </c>
      <c r="F179" s="1">
        <v>132</v>
      </c>
      <c r="G179" s="1">
        <v>116</v>
      </c>
      <c r="H179" s="1">
        <v>151</v>
      </c>
      <c r="I179" s="1">
        <v>133</v>
      </c>
      <c r="J179" s="3">
        <f>IFERROR(LARGE(D179:I179,1),0)+IF($C$2&gt;=2,IFERROR(LARGE(D179:I179,2),0),0)+IF($C$2&gt;=3,IFERROR(LARGE(D179:I179,3),0),0)+IF($C$2&gt;=4,IFERROR(LARGE(D179:I179,4),0),0)+IF($C$2&gt;=5,IFERROR(LARGE(D179:I179,5),0),0)+IF($C$2&gt;=6,IFERROR(LARGE(D179:I179,6),0),0)</f>
        <v>532</v>
      </c>
      <c r="K179" s="1">
        <f>COUNT(D179:I179)</f>
        <v>4</v>
      </c>
      <c r="L179" s="1">
        <v>151</v>
      </c>
      <c r="M179" s="1">
        <v>133</v>
      </c>
      <c r="N179" s="1">
        <v>132</v>
      </c>
      <c r="O179" s="1">
        <v>116</v>
      </c>
    </row>
    <row r="180" spans="1:17">
      <c r="A180" s="1">
        <v>9</v>
      </c>
      <c r="B180" s="1" t="s">
        <v>439</v>
      </c>
      <c r="C180" s="1" t="s">
        <v>394</v>
      </c>
      <c r="D180" s="1">
        <v>149</v>
      </c>
      <c r="E180" s="1">
        <v>141</v>
      </c>
      <c r="F180" s="1">
        <v>142</v>
      </c>
      <c r="H180" s="1">
        <v>94</v>
      </c>
      <c r="J180" s="3">
        <f>IFERROR(LARGE(D180:I180,1),0)+IF($C$2&gt;=2,IFERROR(LARGE(D180:I180,2),0),0)+IF($C$2&gt;=3,IFERROR(LARGE(D180:I180,3),0),0)+IF($C$2&gt;=4,IFERROR(LARGE(D180:I180,4),0),0)+IF($C$2&gt;=5,IFERROR(LARGE(D180:I180,5),0),0)+IF($C$2&gt;=6,IFERROR(LARGE(D180:I180,6),0),0)</f>
        <v>526</v>
      </c>
      <c r="K180" s="1">
        <f>COUNT(D180:I180)</f>
        <v>4</v>
      </c>
      <c r="L180" s="1">
        <v>149</v>
      </c>
      <c r="M180" s="1">
        <v>142</v>
      </c>
      <c r="N180" s="1">
        <v>141</v>
      </c>
      <c r="O180" s="1">
        <v>94</v>
      </c>
    </row>
    <row r="181" spans="1:17">
      <c r="A181" s="1">
        <v>10</v>
      </c>
      <c r="B181" s="1" t="s">
        <v>132</v>
      </c>
      <c r="C181" s="1" t="s">
        <v>25</v>
      </c>
      <c r="D181" s="1">
        <v>133</v>
      </c>
      <c r="E181" s="1">
        <v>131</v>
      </c>
      <c r="F181" s="1">
        <v>120</v>
      </c>
      <c r="G181" s="1">
        <v>125</v>
      </c>
      <c r="H181" s="1">
        <v>131</v>
      </c>
      <c r="I181" s="1">
        <v>131</v>
      </c>
      <c r="J181" s="3">
        <f>IFERROR(LARGE(D181:I181,1),0)+IF($C$2&gt;=2,IFERROR(LARGE(D181:I181,2),0),0)+IF($C$2&gt;=3,IFERROR(LARGE(D181:I181,3),0),0)+IF($C$2&gt;=4,IFERROR(LARGE(D181:I181,4),0),0)+IF($C$2&gt;=5,IFERROR(LARGE(D181:I181,5),0),0)+IF($C$2&gt;=6,IFERROR(LARGE(D181:I181,6),0),0)</f>
        <v>526</v>
      </c>
      <c r="K181" s="1">
        <f>COUNT(D181:I181)</f>
        <v>6</v>
      </c>
      <c r="L181" s="1">
        <v>133</v>
      </c>
      <c r="M181" s="1">
        <v>131</v>
      </c>
      <c r="N181" s="1">
        <v>131</v>
      </c>
      <c r="O181" s="1">
        <v>131</v>
      </c>
      <c r="P181" s="1">
        <v>125</v>
      </c>
      <c r="Q181" s="1">
        <v>120</v>
      </c>
    </row>
    <row r="182" spans="1:17">
      <c r="A182" s="1">
        <v>11</v>
      </c>
      <c r="B182" s="1" t="s">
        <v>440</v>
      </c>
      <c r="C182" s="1" t="s">
        <v>394</v>
      </c>
      <c r="D182" s="1">
        <v>126</v>
      </c>
      <c r="F182" s="1">
        <v>112</v>
      </c>
      <c r="G182" s="1">
        <v>138</v>
      </c>
      <c r="H182" s="1">
        <v>148</v>
      </c>
      <c r="J182" s="3">
        <f>IFERROR(LARGE(D182:I182,1),0)+IF($C$2&gt;=2,IFERROR(LARGE(D182:I182,2),0),0)+IF($C$2&gt;=3,IFERROR(LARGE(D182:I182,3),0),0)+IF($C$2&gt;=4,IFERROR(LARGE(D182:I182,4),0),0)+IF($C$2&gt;=5,IFERROR(LARGE(D182:I182,5),0),0)+IF($C$2&gt;=6,IFERROR(LARGE(D182:I182,6),0),0)</f>
        <v>524</v>
      </c>
      <c r="K182" s="1">
        <f>COUNT(D182:I182)</f>
        <v>4</v>
      </c>
      <c r="L182" s="1">
        <v>148</v>
      </c>
      <c r="M182" s="1">
        <v>138</v>
      </c>
      <c r="N182" s="1">
        <v>126</v>
      </c>
      <c r="O182" s="1">
        <v>112</v>
      </c>
    </row>
    <row r="183" spans="1:17">
      <c r="A183" s="1">
        <v>12</v>
      </c>
      <c r="B183" s="1" t="s">
        <v>130</v>
      </c>
      <c r="C183" s="1" t="s">
        <v>62</v>
      </c>
      <c r="D183" s="1">
        <v>130</v>
      </c>
      <c r="F183" s="1">
        <v>125</v>
      </c>
      <c r="G183" s="1">
        <v>122</v>
      </c>
      <c r="I183" s="1">
        <v>132</v>
      </c>
      <c r="J183" s="3">
        <f>IFERROR(LARGE(D183:I183,1),0)+IF($C$2&gt;=2,IFERROR(LARGE(D183:I183,2),0),0)+IF($C$2&gt;=3,IFERROR(LARGE(D183:I183,3),0),0)+IF($C$2&gt;=4,IFERROR(LARGE(D183:I183,4),0),0)+IF($C$2&gt;=5,IFERROR(LARGE(D183:I183,5),0),0)+IF($C$2&gt;=6,IFERROR(LARGE(D183:I183,6),0),0)</f>
        <v>509</v>
      </c>
      <c r="K183" s="1">
        <f>COUNT(D183:I183)</f>
        <v>4</v>
      </c>
      <c r="L183" s="1">
        <v>132</v>
      </c>
      <c r="M183" s="1">
        <v>130</v>
      </c>
      <c r="N183" s="1">
        <v>125</v>
      </c>
      <c r="O183" s="1">
        <v>122</v>
      </c>
    </row>
    <row r="184" spans="1:17">
      <c r="A184" s="1">
        <v>13</v>
      </c>
      <c r="B184" s="1" t="s">
        <v>133</v>
      </c>
      <c r="C184" s="1" t="s">
        <v>23</v>
      </c>
      <c r="D184" s="1">
        <v>111</v>
      </c>
      <c r="F184" s="1">
        <v>122</v>
      </c>
      <c r="G184" s="1">
        <v>82</v>
      </c>
      <c r="H184" s="1">
        <v>132</v>
      </c>
      <c r="I184" s="1">
        <v>130</v>
      </c>
      <c r="J184" s="3">
        <f>IFERROR(LARGE(D184:I184,1),0)+IF($C$2&gt;=2,IFERROR(LARGE(D184:I184,2),0),0)+IF($C$2&gt;=3,IFERROR(LARGE(D184:I184,3),0),0)+IF($C$2&gt;=4,IFERROR(LARGE(D184:I184,4),0),0)+IF($C$2&gt;=5,IFERROR(LARGE(D184:I184,5),0),0)+IF($C$2&gt;=6,IFERROR(LARGE(D184:I184,6),0),0)</f>
        <v>495</v>
      </c>
      <c r="K184" s="1">
        <f>COUNT(D184:I184)</f>
        <v>5</v>
      </c>
      <c r="L184" s="1">
        <v>132</v>
      </c>
      <c r="M184" s="1">
        <v>130</v>
      </c>
      <c r="N184" s="1">
        <v>122</v>
      </c>
      <c r="O184" s="1">
        <v>111</v>
      </c>
      <c r="P184" s="1">
        <v>82</v>
      </c>
    </row>
    <row r="185" spans="1:17">
      <c r="A185" s="1">
        <v>14</v>
      </c>
      <c r="B185" s="1" t="s">
        <v>441</v>
      </c>
      <c r="C185" s="1" t="s">
        <v>395</v>
      </c>
      <c r="F185" s="1">
        <v>161</v>
      </c>
      <c r="G185" s="1">
        <v>164</v>
      </c>
      <c r="H185" s="1">
        <v>154</v>
      </c>
      <c r="J185" s="3">
        <f>IFERROR(LARGE(D185:I185,1),0)+IF($C$2&gt;=2,IFERROR(LARGE(D185:I185,2),0),0)+IF($C$2&gt;=3,IFERROR(LARGE(D185:I185,3),0),0)+IF($C$2&gt;=4,IFERROR(LARGE(D185:I185,4),0),0)+IF($C$2&gt;=5,IFERROR(LARGE(D185:I185,5),0),0)+IF($C$2&gt;=6,IFERROR(LARGE(D185:I185,6),0),0)</f>
        <v>479</v>
      </c>
      <c r="K185" s="1">
        <f>COUNT(D185:I185)</f>
        <v>3</v>
      </c>
      <c r="L185" s="1">
        <v>164</v>
      </c>
      <c r="M185" s="1">
        <v>161</v>
      </c>
      <c r="N185" s="1">
        <v>154</v>
      </c>
    </row>
    <row r="186" spans="1:17">
      <c r="A186" s="1">
        <v>15</v>
      </c>
      <c r="B186" s="1" t="s">
        <v>145</v>
      </c>
      <c r="C186" s="1" t="s">
        <v>27</v>
      </c>
      <c r="E186" s="1">
        <v>119</v>
      </c>
      <c r="F186" s="1">
        <v>126</v>
      </c>
      <c r="G186" s="1">
        <v>112</v>
      </c>
      <c r="I186" s="1">
        <v>120</v>
      </c>
      <c r="J186" s="3">
        <f>IFERROR(LARGE(D186:I186,1),0)+IF($C$2&gt;=2,IFERROR(LARGE(D186:I186,2),0),0)+IF($C$2&gt;=3,IFERROR(LARGE(D186:I186,3),0),0)+IF($C$2&gt;=4,IFERROR(LARGE(D186:I186,4),0),0)+IF($C$2&gt;=5,IFERROR(LARGE(D186:I186,5),0),0)+IF($C$2&gt;=6,IFERROR(LARGE(D186:I186,6),0),0)</f>
        <v>477</v>
      </c>
      <c r="K186" s="1">
        <f>COUNT(D186:I186)</f>
        <v>4</v>
      </c>
      <c r="L186" s="1">
        <v>126</v>
      </c>
      <c r="M186" s="1">
        <v>120</v>
      </c>
      <c r="N186" s="1">
        <v>119</v>
      </c>
      <c r="O186" s="1">
        <v>112</v>
      </c>
    </row>
    <row r="187" spans="1:17">
      <c r="A187" s="1">
        <v>16</v>
      </c>
      <c r="B187" s="1" t="s">
        <v>148</v>
      </c>
      <c r="C187" s="1" t="s">
        <v>25</v>
      </c>
      <c r="D187" s="1">
        <v>118</v>
      </c>
      <c r="E187" s="1">
        <v>114</v>
      </c>
      <c r="F187" s="1">
        <v>121</v>
      </c>
      <c r="I187" s="1">
        <v>118</v>
      </c>
      <c r="J187" s="3">
        <f>IFERROR(LARGE(D187:I187,1),0)+IF($C$2&gt;=2,IFERROR(LARGE(D187:I187,2),0),0)+IF($C$2&gt;=3,IFERROR(LARGE(D187:I187,3),0),0)+IF($C$2&gt;=4,IFERROR(LARGE(D187:I187,4),0),0)+IF($C$2&gt;=5,IFERROR(LARGE(D187:I187,5),0),0)+IF($C$2&gt;=6,IFERROR(LARGE(D187:I187,6),0),0)</f>
        <v>471</v>
      </c>
      <c r="K187" s="1">
        <f>COUNT(D187:I187)</f>
        <v>4</v>
      </c>
      <c r="L187" s="1">
        <v>121</v>
      </c>
      <c r="M187" s="1">
        <v>118</v>
      </c>
      <c r="N187" s="1">
        <v>118</v>
      </c>
      <c r="O187" s="1">
        <v>114</v>
      </c>
    </row>
    <row r="188" spans="1:17">
      <c r="A188" s="1">
        <v>17</v>
      </c>
      <c r="B188" s="1" t="s">
        <v>137</v>
      </c>
      <c r="C188" s="1" t="s">
        <v>15</v>
      </c>
      <c r="E188" s="1">
        <v>104</v>
      </c>
      <c r="F188" s="1">
        <v>96</v>
      </c>
      <c r="H188" s="1">
        <v>130</v>
      </c>
      <c r="I188" s="1">
        <v>127</v>
      </c>
      <c r="J188" s="3">
        <f>IFERROR(LARGE(D188:I188,1),0)+IF($C$2&gt;=2,IFERROR(LARGE(D188:I188,2),0),0)+IF($C$2&gt;=3,IFERROR(LARGE(D188:I188,3),0),0)+IF($C$2&gt;=4,IFERROR(LARGE(D188:I188,4),0),0)+IF($C$2&gt;=5,IFERROR(LARGE(D188:I188,5),0),0)+IF($C$2&gt;=6,IFERROR(LARGE(D188:I188,6),0),0)</f>
        <v>457</v>
      </c>
      <c r="K188" s="1">
        <f>COUNT(D188:I188)</f>
        <v>4</v>
      </c>
      <c r="L188" s="1">
        <v>130</v>
      </c>
      <c r="M188" s="1">
        <v>127</v>
      </c>
      <c r="N188" s="1">
        <v>104</v>
      </c>
      <c r="O188" s="1">
        <v>96</v>
      </c>
    </row>
    <row r="189" spans="1:17">
      <c r="A189" s="1">
        <v>18</v>
      </c>
      <c r="B189" s="1" t="s">
        <v>144</v>
      </c>
      <c r="C189" s="1" t="s">
        <v>87</v>
      </c>
      <c r="E189" s="1">
        <v>100</v>
      </c>
      <c r="G189" s="1">
        <v>109</v>
      </c>
      <c r="H189" s="1">
        <v>126</v>
      </c>
      <c r="I189" s="1">
        <v>121</v>
      </c>
      <c r="J189" s="3">
        <f>IFERROR(LARGE(D189:I189,1),0)+IF($C$2&gt;=2,IFERROR(LARGE(D189:I189,2),0),0)+IF($C$2&gt;=3,IFERROR(LARGE(D189:I189,3),0),0)+IF($C$2&gt;=4,IFERROR(LARGE(D189:I189,4),0),0)+IF($C$2&gt;=5,IFERROR(LARGE(D189:I189,5),0),0)+IF($C$2&gt;=6,IFERROR(LARGE(D189:I189,6),0),0)</f>
        <v>456</v>
      </c>
      <c r="K189" s="1">
        <f>COUNT(D189:I189)</f>
        <v>4</v>
      </c>
      <c r="L189" s="1">
        <v>126</v>
      </c>
      <c r="M189" s="1">
        <v>121</v>
      </c>
      <c r="N189" s="1">
        <v>109</v>
      </c>
      <c r="O189" s="1">
        <v>100</v>
      </c>
    </row>
    <row r="190" spans="1:17">
      <c r="A190" s="1">
        <v>19</v>
      </c>
      <c r="B190" s="1" t="s">
        <v>442</v>
      </c>
      <c r="C190" s="1" t="s">
        <v>87</v>
      </c>
      <c r="E190" s="1">
        <v>107</v>
      </c>
      <c r="F190" s="1">
        <v>104</v>
      </c>
      <c r="G190" s="1">
        <v>111</v>
      </c>
      <c r="H190" s="1">
        <v>110</v>
      </c>
      <c r="J190" s="3">
        <f>IFERROR(LARGE(D190:I190,1),0)+IF($C$2&gt;=2,IFERROR(LARGE(D190:I190,2),0),0)+IF($C$2&gt;=3,IFERROR(LARGE(D190:I190,3),0),0)+IF($C$2&gt;=4,IFERROR(LARGE(D190:I190,4),0),0)+IF($C$2&gt;=5,IFERROR(LARGE(D190:I190,5),0),0)+IF($C$2&gt;=6,IFERROR(LARGE(D190:I190,6),0),0)</f>
        <v>432</v>
      </c>
      <c r="K190" s="1">
        <f>COUNT(D190:I190)</f>
        <v>4</v>
      </c>
      <c r="L190" s="1">
        <v>111</v>
      </c>
      <c r="M190" s="1">
        <v>110</v>
      </c>
      <c r="N190" s="1">
        <v>107</v>
      </c>
      <c r="O190" s="1">
        <v>104</v>
      </c>
    </row>
    <row r="191" spans="1:17">
      <c r="A191" s="1">
        <v>20</v>
      </c>
      <c r="B191" s="1" t="s">
        <v>171</v>
      </c>
      <c r="C191" s="1" t="s">
        <v>62</v>
      </c>
      <c r="D191" s="1">
        <v>85</v>
      </c>
      <c r="E191" s="1">
        <v>96</v>
      </c>
      <c r="G191" s="1">
        <v>108</v>
      </c>
      <c r="H191" s="1">
        <v>111</v>
      </c>
      <c r="I191" s="1">
        <v>105</v>
      </c>
      <c r="J191" s="3">
        <f>IFERROR(LARGE(D191:I191,1),0)+IF($C$2&gt;=2,IFERROR(LARGE(D191:I191,2),0),0)+IF($C$2&gt;=3,IFERROR(LARGE(D191:I191,3),0),0)+IF($C$2&gt;=4,IFERROR(LARGE(D191:I191,4),0),0)+IF($C$2&gt;=5,IFERROR(LARGE(D191:I191,5),0),0)+IF($C$2&gt;=6,IFERROR(LARGE(D191:I191,6),0),0)</f>
        <v>420</v>
      </c>
      <c r="K191" s="1">
        <f>COUNT(D191:I191)</f>
        <v>5</v>
      </c>
      <c r="L191" s="1">
        <v>111</v>
      </c>
      <c r="M191" s="1">
        <v>108</v>
      </c>
      <c r="N191" s="1">
        <v>105</v>
      </c>
      <c r="O191" s="1">
        <v>96</v>
      </c>
      <c r="P191" s="1">
        <v>85</v>
      </c>
    </row>
    <row r="192" spans="1:17">
      <c r="A192" s="1">
        <v>21</v>
      </c>
      <c r="B192" s="1" t="s">
        <v>186</v>
      </c>
      <c r="C192" s="1" t="s">
        <v>19</v>
      </c>
      <c r="E192" s="1">
        <v>84</v>
      </c>
      <c r="F192" s="1">
        <v>89</v>
      </c>
      <c r="G192" s="1">
        <v>102</v>
      </c>
      <c r="H192" s="1">
        <v>105</v>
      </c>
      <c r="I192" s="1">
        <v>97</v>
      </c>
      <c r="J192" s="3">
        <f>IFERROR(LARGE(D192:I192,1),0)+IF($C$2&gt;=2,IFERROR(LARGE(D192:I192,2),0),0)+IF($C$2&gt;=3,IFERROR(LARGE(D192:I192,3),0),0)+IF($C$2&gt;=4,IFERROR(LARGE(D192:I192,4),0),0)+IF($C$2&gt;=5,IFERROR(LARGE(D192:I192,5),0),0)+IF($C$2&gt;=6,IFERROR(LARGE(D192:I192,6),0),0)</f>
        <v>393</v>
      </c>
      <c r="K192" s="1">
        <f>COUNT(D192:I192)</f>
        <v>5</v>
      </c>
      <c r="L192" s="1">
        <v>105</v>
      </c>
      <c r="M192" s="1">
        <v>102</v>
      </c>
      <c r="N192" s="1">
        <v>97</v>
      </c>
      <c r="O192" s="1">
        <v>89</v>
      </c>
      <c r="P192" s="1">
        <v>84</v>
      </c>
    </row>
    <row r="193" spans="1:17">
      <c r="A193" s="1">
        <v>22</v>
      </c>
      <c r="B193" s="1" t="s">
        <v>173</v>
      </c>
      <c r="C193" s="1" t="s">
        <v>15</v>
      </c>
      <c r="F193" s="1">
        <v>91</v>
      </c>
      <c r="G193" s="1">
        <v>99</v>
      </c>
      <c r="H193" s="1">
        <v>100</v>
      </c>
      <c r="I193" s="1">
        <v>103</v>
      </c>
      <c r="J193" s="3">
        <f>IFERROR(LARGE(D193:I193,1),0)+IF($C$2&gt;=2,IFERROR(LARGE(D193:I193,2),0),0)+IF($C$2&gt;=3,IFERROR(LARGE(D193:I193,3),0),0)+IF($C$2&gt;=4,IFERROR(LARGE(D193:I193,4),0),0)+IF($C$2&gt;=5,IFERROR(LARGE(D193:I193,5),0),0)+IF($C$2&gt;=6,IFERROR(LARGE(D193:I193,6),0),0)</f>
        <v>393</v>
      </c>
      <c r="K193" s="1">
        <f>COUNT(D193:I193)</f>
        <v>4</v>
      </c>
      <c r="L193" s="1">
        <v>103</v>
      </c>
      <c r="M193" s="1">
        <v>100</v>
      </c>
      <c r="N193" s="1">
        <v>99</v>
      </c>
      <c r="O193" s="1">
        <v>91</v>
      </c>
    </row>
    <row r="194" spans="1:17">
      <c r="A194" s="1">
        <v>23</v>
      </c>
      <c r="B194" s="1" t="s">
        <v>443</v>
      </c>
      <c r="C194" s="1" t="s">
        <v>15</v>
      </c>
      <c r="D194" s="1">
        <v>94</v>
      </c>
      <c r="F194" s="1">
        <v>85</v>
      </c>
      <c r="G194" s="1">
        <v>93</v>
      </c>
      <c r="H194" s="1">
        <v>99</v>
      </c>
      <c r="J194" s="3">
        <f>IFERROR(LARGE(D194:I194,1),0)+IF($C$2&gt;=2,IFERROR(LARGE(D194:I194,2),0),0)+IF($C$2&gt;=3,IFERROR(LARGE(D194:I194,3),0),0)+IF($C$2&gt;=4,IFERROR(LARGE(D194:I194,4),0),0)+IF($C$2&gt;=5,IFERROR(LARGE(D194:I194,5),0),0)+IF($C$2&gt;=6,IFERROR(LARGE(D194:I194,6),0),0)</f>
        <v>371</v>
      </c>
      <c r="K194" s="1">
        <f>COUNT(D194:I194)</f>
        <v>4</v>
      </c>
      <c r="L194" s="1">
        <v>99</v>
      </c>
      <c r="M194" s="1">
        <v>94</v>
      </c>
      <c r="N194" s="1">
        <v>93</v>
      </c>
      <c r="O194" s="1">
        <v>85</v>
      </c>
    </row>
    <row r="195" spans="1:17">
      <c r="A195" s="1">
        <v>24</v>
      </c>
      <c r="B195" s="1" t="s">
        <v>90</v>
      </c>
      <c r="C195" s="1" t="s">
        <v>62</v>
      </c>
      <c r="D195" s="1">
        <v>96</v>
      </c>
      <c r="H195" s="1">
        <v>113</v>
      </c>
      <c r="I195" s="1">
        <v>160</v>
      </c>
      <c r="J195" s="3">
        <f>IFERROR(LARGE(D195:I195,1),0)+IF($C$2&gt;=2,IFERROR(LARGE(D195:I195,2),0),0)+IF($C$2&gt;=3,IFERROR(LARGE(D195:I195,3),0),0)+IF($C$2&gt;=4,IFERROR(LARGE(D195:I195,4),0),0)+IF($C$2&gt;=5,IFERROR(LARGE(D195:I195,5),0),0)+IF($C$2&gt;=6,IFERROR(LARGE(D195:I195,6),0),0)</f>
        <v>369</v>
      </c>
      <c r="K195" s="1">
        <f>COUNT(D195:I195)</f>
        <v>3</v>
      </c>
      <c r="L195" s="1">
        <v>160</v>
      </c>
      <c r="M195" s="1">
        <v>113</v>
      </c>
      <c r="N195" s="1">
        <v>96</v>
      </c>
    </row>
    <row r="196" spans="1:17">
      <c r="A196" s="1">
        <v>25</v>
      </c>
      <c r="B196" s="1" t="s">
        <v>444</v>
      </c>
      <c r="C196" s="1" t="s">
        <v>27</v>
      </c>
      <c r="E196" s="1">
        <v>122</v>
      </c>
      <c r="F196" s="1">
        <v>124</v>
      </c>
      <c r="G196" s="1">
        <v>120</v>
      </c>
      <c r="J196" s="3">
        <f>IFERROR(LARGE(D196:I196,1),0)+IF($C$2&gt;=2,IFERROR(LARGE(D196:I196,2),0),0)+IF($C$2&gt;=3,IFERROR(LARGE(D196:I196,3),0),0)+IF($C$2&gt;=4,IFERROR(LARGE(D196:I196,4),0),0)+IF($C$2&gt;=5,IFERROR(LARGE(D196:I196,5),0),0)+IF($C$2&gt;=6,IFERROR(LARGE(D196:I196,6),0),0)</f>
        <v>366</v>
      </c>
      <c r="K196" s="1">
        <f>COUNT(D196:I196)</f>
        <v>3</v>
      </c>
      <c r="L196" s="1">
        <v>124</v>
      </c>
      <c r="M196" s="1">
        <v>122</v>
      </c>
      <c r="N196" s="1">
        <v>120</v>
      </c>
    </row>
    <row r="197" spans="1:17">
      <c r="A197" s="1">
        <v>26</v>
      </c>
      <c r="B197" s="1" t="s">
        <v>230</v>
      </c>
      <c r="C197" s="1" t="s">
        <v>23</v>
      </c>
      <c r="D197" s="1">
        <v>84</v>
      </c>
      <c r="E197" s="1">
        <v>78</v>
      </c>
      <c r="F197" s="1">
        <v>76</v>
      </c>
      <c r="G197" s="1">
        <v>83</v>
      </c>
      <c r="H197" s="1">
        <v>90</v>
      </c>
      <c r="I197" s="1">
        <v>79</v>
      </c>
      <c r="J197" s="3">
        <f>IFERROR(LARGE(D197:I197,1),0)+IF($C$2&gt;=2,IFERROR(LARGE(D197:I197,2),0),0)+IF($C$2&gt;=3,IFERROR(LARGE(D197:I197,3),0),0)+IF($C$2&gt;=4,IFERROR(LARGE(D197:I197,4),0),0)+IF($C$2&gt;=5,IFERROR(LARGE(D197:I197,5),0),0)+IF($C$2&gt;=6,IFERROR(LARGE(D197:I197,6),0),0)</f>
        <v>336</v>
      </c>
      <c r="K197" s="1">
        <f>COUNT(D197:I197)</f>
        <v>6</v>
      </c>
      <c r="L197" s="1">
        <v>90</v>
      </c>
      <c r="M197" s="1">
        <v>84</v>
      </c>
      <c r="N197" s="1">
        <v>83</v>
      </c>
      <c r="O197" s="1">
        <v>79</v>
      </c>
      <c r="P197" s="1">
        <v>78</v>
      </c>
      <c r="Q197" s="1">
        <v>76</v>
      </c>
    </row>
    <row r="198" spans="1:17">
      <c r="A198" s="1">
        <v>27</v>
      </c>
      <c r="B198" s="4" t="s">
        <v>207</v>
      </c>
      <c r="C198" s="1" t="s">
        <v>11</v>
      </c>
      <c r="D198" s="1">
        <v>70</v>
      </c>
      <c r="E198" s="1">
        <v>80</v>
      </c>
      <c r="F198" s="1">
        <v>80</v>
      </c>
      <c r="I198" s="1">
        <v>88</v>
      </c>
      <c r="J198" s="3">
        <f>IFERROR(LARGE(D198:I198,1),0)+IF($C$2&gt;=2,IFERROR(LARGE(D198:I198,2),0),0)+IF($C$2&gt;=3,IFERROR(LARGE(D198:I198,3),0),0)+IF($C$2&gt;=4,IFERROR(LARGE(D198:I198,4),0),0)+IF($C$2&gt;=5,IFERROR(LARGE(D198:I198,5),0),0)+IF($C$2&gt;=6,IFERROR(LARGE(D198:I198,6),0),0)</f>
        <v>318</v>
      </c>
      <c r="K198" s="1">
        <f>COUNT(D198:I198)</f>
        <v>4</v>
      </c>
      <c r="L198" s="1">
        <v>88</v>
      </c>
      <c r="M198" s="1">
        <v>80</v>
      </c>
      <c r="N198" s="1">
        <v>80</v>
      </c>
      <c r="O198" s="1">
        <v>70</v>
      </c>
    </row>
    <row r="199" spans="1:17">
      <c r="A199" s="1">
        <v>28</v>
      </c>
      <c r="B199" s="1" t="s">
        <v>293</v>
      </c>
      <c r="C199" s="1" t="s">
        <v>27</v>
      </c>
      <c r="E199" s="1">
        <v>67</v>
      </c>
      <c r="F199" s="1">
        <v>69</v>
      </c>
      <c r="G199" s="1">
        <v>77</v>
      </c>
      <c r="H199" s="1">
        <v>95</v>
      </c>
      <c r="J199" s="3">
        <f>IFERROR(LARGE(D199:I199,1),0)+IF($C$2&gt;=2,IFERROR(LARGE(D199:I199,2),0),0)+IF($C$2&gt;=3,IFERROR(LARGE(D199:I199,3),0),0)+IF($C$2&gt;=4,IFERROR(LARGE(D199:I199,4),0),0)+IF($C$2&gt;=5,IFERROR(LARGE(D199:I199,5),0),0)+IF($C$2&gt;=6,IFERROR(LARGE(D199:I199,6),0),0)</f>
        <v>308</v>
      </c>
      <c r="K199" s="1">
        <f>COUNT(D199:I199)</f>
        <v>4</v>
      </c>
      <c r="L199" s="1">
        <v>95</v>
      </c>
      <c r="M199" s="1">
        <v>77</v>
      </c>
      <c r="N199" s="1">
        <v>69</v>
      </c>
      <c r="O199" s="1">
        <v>67</v>
      </c>
    </row>
    <row r="200" spans="1:17">
      <c r="A200" s="1">
        <v>29</v>
      </c>
      <c r="B200" s="1" t="s">
        <v>220</v>
      </c>
      <c r="C200" s="1" t="s">
        <v>27</v>
      </c>
      <c r="E200" s="1">
        <v>77</v>
      </c>
      <c r="F200" s="1">
        <v>71</v>
      </c>
      <c r="G200" s="1">
        <v>75</v>
      </c>
      <c r="I200" s="1">
        <v>83</v>
      </c>
      <c r="J200" s="3">
        <f>IFERROR(LARGE(D200:I200,1),0)+IF($C$2&gt;=2,IFERROR(LARGE(D200:I200,2),0),0)+IF($C$2&gt;=3,IFERROR(LARGE(D200:I200,3),0),0)+IF($C$2&gt;=4,IFERROR(LARGE(D200:I200,4),0),0)+IF($C$2&gt;=5,IFERROR(LARGE(D200:I200,5),0),0)+IF($C$2&gt;=6,IFERROR(LARGE(D200:I200,6),0),0)</f>
        <v>306</v>
      </c>
      <c r="K200" s="1">
        <f>COUNT(D200:I200)</f>
        <v>4</v>
      </c>
      <c r="L200" s="1">
        <v>83</v>
      </c>
      <c r="M200" s="1">
        <v>77</v>
      </c>
      <c r="N200" s="1">
        <v>75</v>
      </c>
      <c r="O200" s="1">
        <v>71</v>
      </c>
    </row>
    <row r="201" spans="1:17">
      <c r="A201" s="1">
        <v>30</v>
      </c>
      <c r="B201" s="4" t="s">
        <v>198</v>
      </c>
      <c r="C201" s="1" t="s">
        <v>356</v>
      </c>
      <c r="F201" s="1">
        <v>107</v>
      </c>
      <c r="G201" s="1">
        <v>98</v>
      </c>
      <c r="I201" s="1">
        <v>93</v>
      </c>
      <c r="J201" s="3">
        <f>IFERROR(LARGE(D201:I201,1),0)+IF($C$2&gt;=2,IFERROR(LARGE(D201:I201,2),0),0)+IF($C$2&gt;=3,IFERROR(LARGE(D201:I201,3),0),0)+IF($C$2&gt;=4,IFERROR(LARGE(D201:I201,4),0),0)+IF($C$2&gt;=5,IFERROR(LARGE(D201:I201,5),0),0)+IF($C$2&gt;=6,IFERROR(LARGE(D201:I201,6),0),0)</f>
        <v>298</v>
      </c>
      <c r="K201" s="1">
        <f>COUNT(D201:I201)</f>
        <v>3</v>
      </c>
      <c r="L201" s="1">
        <v>107</v>
      </c>
      <c r="M201" s="1">
        <v>98</v>
      </c>
      <c r="N201" s="1">
        <v>93</v>
      </c>
    </row>
    <row r="202" spans="1:17">
      <c r="A202" s="1">
        <v>31</v>
      </c>
      <c r="B202" s="1" t="s">
        <v>445</v>
      </c>
      <c r="C202" s="1" t="s">
        <v>25</v>
      </c>
      <c r="D202" s="1">
        <v>97</v>
      </c>
      <c r="F202" s="1">
        <v>106</v>
      </c>
      <c r="G202" s="1">
        <v>95</v>
      </c>
      <c r="J202" s="3">
        <f>IFERROR(LARGE(D202:I202,1),0)+IF($C$2&gt;=2,IFERROR(LARGE(D202:I202,2),0),0)+IF($C$2&gt;=3,IFERROR(LARGE(D202:I202,3),0),0)+IF($C$2&gt;=4,IFERROR(LARGE(D202:I202,4),0),0)+IF($C$2&gt;=5,IFERROR(LARGE(D202:I202,5),0),0)+IF($C$2&gt;=6,IFERROR(LARGE(D202:I202,6),0),0)</f>
        <v>298</v>
      </c>
      <c r="K202" s="1">
        <f>COUNT(D202:I202)</f>
        <v>3</v>
      </c>
      <c r="L202" s="1">
        <v>106</v>
      </c>
      <c r="M202" s="1">
        <v>97</v>
      </c>
      <c r="N202" s="1">
        <v>95</v>
      </c>
    </row>
    <row r="203" spans="1:17">
      <c r="A203" s="1">
        <v>32</v>
      </c>
      <c r="B203" s="1" t="s">
        <v>168</v>
      </c>
      <c r="C203" s="1" t="s">
        <v>23</v>
      </c>
      <c r="E203" s="1">
        <v>94</v>
      </c>
      <c r="F203" s="1">
        <v>98</v>
      </c>
      <c r="I203" s="1">
        <v>106</v>
      </c>
      <c r="J203" s="3">
        <f>IFERROR(LARGE(D203:I203,1),0)+IF($C$2&gt;=2,IFERROR(LARGE(D203:I203,2),0),0)+IF($C$2&gt;=3,IFERROR(LARGE(D203:I203,3),0),0)+IF($C$2&gt;=4,IFERROR(LARGE(D203:I203,4),0),0)+IF($C$2&gt;=5,IFERROR(LARGE(D203:I203,5),0),0)+IF($C$2&gt;=6,IFERROR(LARGE(D203:I203,6),0),0)</f>
        <v>298</v>
      </c>
      <c r="K203" s="1">
        <f>COUNT(D203:I203)</f>
        <v>3</v>
      </c>
      <c r="L203" s="1">
        <v>106</v>
      </c>
      <c r="M203" s="1">
        <v>98</v>
      </c>
      <c r="N203" s="1">
        <v>94</v>
      </c>
    </row>
    <row r="204" spans="1:17">
      <c r="A204" s="1">
        <v>33</v>
      </c>
      <c r="B204" s="1" t="s">
        <v>446</v>
      </c>
      <c r="C204" s="1" t="s">
        <v>447</v>
      </c>
      <c r="E204" s="1">
        <v>124</v>
      </c>
      <c r="H204" s="1">
        <v>155</v>
      </c>
      <c r="J204" s="3">
        <f>IFERROR(LARGE(D204:I204,1),0)+IF($C$2&gt;=2,IFERROR(LARGE(D204:I204,2),0),0)+IF($C$2&gt;=3,IFERROR(LARGE(D204:I204,3),0),0)+IF($C$2&gt;=4,IFERROR(LARGE(D204:I204,4),0),0)+IF($C$2&gt;=5,IFERROR(LARGE(D204:I204,5),0),0)+IF($C$2&gt;=6,IFERROR(LARGE(D204:I204,6),0),0)</f>
        <v>279</v>
      </c>
      <c r="K204" s="1">
        <f>COUNT(D204:I204)</f>
        <v>2</v>
      </c>
      <c r="L204" s="1">
        <v>155</v>
      </c>
      <c r="M204" s="1">
        <v>124</v>
      </c>
    </row>
    <row r="205" spans="1:17">
      <c r="A205" s="1">
        <v>34</v>
      </c>
      <c r="B205" s="1" t="s">
        <v>127</v>
      </c>
      <c r="C205" s="1" t="s">
        <v>23</v>
      </c>
      <c r="F205" s="1">
        <v>138</v>
      </c>
      <c r="I205" s="1">
        <v>135</v>
      </c>
      <c r="J205" s="3">
        <f>IFERROR(LARGE(D205:I205,1),0)+IF($C$2&gt;=2,IFERROR(LARGE(D205:I205,2),0),0)+IF($C$2&gt;=3,IFERROR(LARGE(D205:I205,3),0),0)+IF($C$2&gt;=4,IFERROR(LARGE(D205:I205,4),0),0)+IF($C$2&gt;=5,IFERROR(LARGE(D205:I205,5),0),0)+IF($C$2&gt;=6,IFERROR(LARGE(D205:I205,6),0),0)</f>
        <v>273</v>
      </c>
      <c r="K205" s="1">
        <f>COUNT(D205:I205)</f>
        <v>2</v>
      </c>
      <c r="L205" s="1">
        <v>138</v>
      </c>
      <c r="M205" s="1">
        <v>135</v>
      </c>
    </row>
    <row r="206" spans="1:17">
      <c r="A206" s="1">
        <v>35</v>
      </c>
      <c r="B206" s="1" t="s">
        <v>353</v>
      </c>
      <c r="C206" s="1" t="s">
        <v>25</v>
      </c>
      <c r="E206" s="1">
        <v>83</v>
      </c>
      <c r="F206" s="1">
        <v>97</v>
      </c>
      <c r="G206" s="1">
        <v>88</v>
      </c>
      <c r="J206" s="3">
        <f>IFERROR(LARGE(D206:I206,1),0)+IF($C$2&gt;=2,IFERROR(LARGE(D206:I206,2),0),0)+IF($C$2&gt;=3,IFERROR(LARGE(D206:I206,3),0),0)+IF($C$2&gt;=4,IFERROR(LARGE(D206:I206,4),0),0)+IF($C$2&gt;=5,IFERROR(LARGE(D206:I206,5),0),0)+IF($C$2&gt;=6,IFERROR(LARGE(D206:I206,6),0),0)</f>
        <v>268</v>
      </c>
      <c r="K206" s="1">
        <f>COUNT(D206:I206)</f>
        <v>3</v>
      </c>
      <c r="L206" s="1">
        <v>97</v>
      </c>
      <c r="M206" s="1">
        <v>88</v>
      </c>
      <c r="N206" s="1">
        <v>83</v>
      </c>
    </row>
    <row r="207" spans="1:17">
      <c r="A207" s="1">
        <v>36</v>
      </c>
      <c r="B207" s="1" t="s">
        <v>354</v>
      </c>
      <c r="C207" s="1" t="s">
        <v>25</v>
      </c>
      <c r="D207" s="1">
        <v>80</v>
      </c>
      <c r="E207" s="1">
        <v>75</v>
      </c>
      <c r="H207" s="1">
        <v>81</v>
      </c>
      <c r="J207" s="3">
        <f>IFERROR(LARGE(D207:I207,1),0)+IF($C$2&gt;=2,IFERROR(LARGE(D207:I207,2),0),0)+IF($C$2&gt;=3,IFERROR(LARGE(D207:I207,3),0),0)+IF($C$2&gt;=4,IFERROR(LARGE(D207:I207,4),0),0)+IF($C$2&gt;=5,IFERROR(LARGE(D207:I207,5),0),0)+IF($C$2&gt;=6,IFERROR(LARGE(D207:I207,6),0),0)</f>
        <v>236</v>
      </c>
      <c r="K207" s="1">
        <f>COUNT(D207:I207)</f>
        <v>3</v>
      </c>
      <c r="L207" s="1">
        <v>81</v>
      </c>
      <c r="M207" s="1">
        <v>80</v>
      </c>
      <c r="N207" s="1">
        <v>75</v>
      </c>
    </row>
    <row r="208" spans="1:17">
      <c r="A208" s="1">
        <v>37</v>
      </c>
      <c r="B208" s="1" t="s">
        <v>448</v>
      </c>
      <c r="C208" s="1" t="s">
        <v>50</v>
      </c>
      <c r="D208" s="1">
        <v>64</v>
      </c>
      <c r="F208" s="1">
        <v>65</v>
      </c>
      <c r="G208" s="1">
        <v>79</v>
      </c>
      <c r="J208" s="3">
        <f>IFERROR(LARGE(D208:I208,1),0)+IF($C$2&gt;=2,IFERROR(LARGE(D208:I208,2),0),0)+IF($C$2&gt;=3,IFERROR(LARGE(D208:I208,3),0),0)+IF($C$2&gt;=4,IFERROR(LARGE(D208:I208,4),0),0)+IF($C$2&gt;=5,IFERROR(LARGE(D208:I208,5),0),0)+IF($C$2&gt;=6,IFERROR(LARGE(D208:I208,6),0),0)</f>
        <v>208</v>
      </c>
      <c r="K208" s="1">
        <f>COUNT(D208:I208)</f>
        <v>3</v>
      </c>
      <c r="L208" s="1">
        <v>79</v>
      </c>
      <c r="M208" s="1">
        <v>65</v>
      </c>
      <c r="N208" s="1">
        <v>64</v>
      </c>
    </row>
    <row r="209" spans="1:14">
      <c r="A209" s="1">
        <v>38</v>
      </c>
      <c r="B209" s="1" t="s">
        <v>449</v>
      </c>
      <c r="C209" s="1" t="s">
        <v>23</v>
      </c>
      <c r="D209" s="1">
        <v>66</v>
      </c>
      <c r="F209" s="1">
        <v>63</v>
      </c>
      <c r="G209" s="1">
        <v>76</v>
      </c>
      <c r="J209" s="3">
        <f>IFERROR(LARGE(D209:I209,1),0)+IF($C$2&gt;=2,IFERROR(LARGE(D209:I209,2),0),0)+IF($C$2&gt;=3,IFERROR(LARGE(D209:I209,3),0),0)+IF($C$2&gt;=4,IFERROR(LARGE(D209:I209,4),0),0)+IF($C$2&gt;=5,IFERROR(LARGE(D209:I209,5),0),0)+IF($C$2&gt;=6,IFERROR(LARGE(D209:I209,6),0),0)</f>
        <v>205</v>
      </c>
      <c r="K209" s="1">
        <f>COUNT(D209:I209)</f>
        <v>3</v>
      </c>
      <c r="L209" s="1">
        <v>76</v>
      </c>
      <c r="M209" s="1">
        <v>66</v>
      </c>
      <c r="N209" s="1">
        <v>63</v>
      </c>
    </row>
    <row r="210" spans="1:14">
      <c r="A210" s="1">
        <v>39</v>
      </c>
      <c r="B210" s="1" t="s">
        <v>450</v>
      </c>
      <c r="C210" s="1" t="s">
        <v>11</v>
      </c>
      <c r="E210" s="1">
        <v>181</v>
      </c>
      <c r="J210" s="3">
        <f>IFERROR(LARGE(D210:I210,1),0)+IF($C$2&gt;=2,IFERROR(LARGE(D210:I210,2),0),0)+IF($C$2&gt;=3,IFERROR(LARGE(D210:I210,3),0),0)+IF($C$2&gt;=4,IFERROR(LARGE(D210:I210,4),0),0)+IF($C$2&gt;=5,IFERROR(LARGE(D210:I210,5),0),0)+IF($C$2&gt;=6,IFERROR(LARGE(D210:I210,6),0),0)</f>
        <v>181</v>
      </c>
      <c r="K210" s="1">
        <f>COUNT(D210:I210)</f>
        <v>1</v>
      </c>
      <c r="L210" s="1">
        <v>181</v>
      </c>
    </row>
    <row r="211" spans="1:14">
      <c r="A211" s="1">
        <v>40</v>
      </c>
      <c r="B211" s="1" t="s">
        <v>451</v>
      </c>
      <c r="C211" s="1" t="s">
        <v>27</v>
      </c>
      <c r="H211" s="1">
        <v>168</v>
      </c>
      <c r="J211" s="3">
        <f>IFERROR(LARGE(D211:I211,1),0)+IF($C$2&gt;=2,IFERROR(LARGE(D211:I211,2),0),0)+IF($C$2&gt;=3,IFERROR(LARGE(D211:I211,3),0),0)+IF($C$2&gt;=4,IFERROR(LARGE(D211:I211,4),0),0)+IF($C$2&gt;=5,IFERROR(LARGE(D211:I211,5),0),0)+IF($C$2&gt;=6,IFERROR(LARGE(D211:I211,6),0),0)</f>
        <v>168</v>
      </c>
      <c r="K211" s="1">
        <f>COUNT(D211:I211)</f>
        <v>1</v>
      </c>
      <c r="L211" s="1">
        <v>168</v>
      </c>
    </row>
    <row r="212" spans="1:14">
      <c r="A212" s="1">
        <v>41</v>
      </c>
      <c r="B212" s="1" t="s">
        <v>107</v>
      </c>
      <c r="C212" s="1" t="s">
        <v>19</v>
      </c>
      <c r="I212" s="1">
        <v>150</v>
      </c>
      <c r="J212" s="3">
        <f>IFERROR(LARGE(D212:I212,1),0)+IF($C$2&gt;=2,IFERROR(LARGE(D212:I212,2),0),0)+IF($C$2&gt;=3,IFERROR(LARGE(D212:I212,3),0),0)+IF($C$2&gt;=4,IFERROR(LARGE(D212:I212,4),0),0)+IF($C$2&gt;=5,IFERROR(LARGE(D212:I212,5),0),0)+IF($C$2&gt;=6,IFERROR(LARGE(D212:I212,6),0),0)</f>
        <v>150</v>
      </c>
      <c r="K212" s="1">
        <f>COUNT(D212:I212)</f>
        <v>1</v>
      </c>
      <c r="L212" s="1">
        <v>150</v>
      </c>
    </row>
    <row r="213" spans="1:14">
      <c r="A213" s="1">
        <v>42</v>
      </c>
      <c r="B213" s="1" t="s">
        <v>452</v>
      </c>
      <c r="C213" s="1" t="s">
        <v>11</v>
      </c>
      <c r="D213" s="1">
        <v>72</v>
      </c>
      <c r="E213" s="1">
        <v>71</v>
      </c>
      <c r="J213" s="3">
        <f>IFERROR(LARGE(D213:I213,1),0)+IF($C$2&gt;=2,IFERROR(LARGE(D213:I213,2),0),0)+IF($C$2&gt;=3,IFERROR(LARGE(D213:I213,3),0),0)+IF($C$2&gt;=4,IFERROR(LARGE(D213:I213,4),0),0)+IF($C$2&gt;=5,IFERROR(LARGE(D213:I213,5),0),0)+IF($C$2&gt;=6,IFERROR(LARGE(D213:I213,6),0),0)</f>
        <v>143</v>
      </c>
      <c r="K213" s="1">
        <f>COUNT(D213:I213)</f>
        <v>2</v>
      </c>
      <c r="L213" s="1">
        <v>72</v>
      </c>
      <c r="M213" s="1">
        <v>71</v>
      </c>
    </row>
    <row r="214" spans="1:14">
      <c r="A214" s="1">
        <v>43</v>
      </c>
      <c r="B214" s="1" t="s">
        <v>243</v>
      </c>
      <c r="C214" s="1" t="s">
        <v>25</v>
      </c>
      <c r="F214" s="1">
        <v>66</v>
      </c>
      <c r="I214" s="1">
        <v>74</v>
      </c>
      <c r="J214" s="3">
        <f>IFERROR(LARGE(D214:I214,1),0)+IF($C$2&gt;=2,IFERROR(LARGE(D214:I214,2),0),0)+IF($C$2&gt;=3,IFERROR(LARGE(D214:I214,3),0),0)+IF($C$2&gt;=4,IFERROR(LARGE(D214:I214,4),0),0)+IF($C$2&gt;=5,IFERROR(LARGE(D214:I214,5),0),0)+IF($C$2&gt;=6,IFERROR(LARGE(D214:I214,6),0),0)</f>
        <v>140</v>
      </c>
      <c r="K214" s="1">
        <f>COUNT(D214:I214)</f>
        <v>2</v>
      </c>
      <c r="L214" s="1">
        <v>74</v>
      </c>
      <c r="M214" s="1">
        <v>66</v>
      </c>
    </row>
    <row r="215" spans="1:14">
      <c r="A215" s="1">
        <v>44</v>
      </c>
      <c r="B215" s="4" t="s">
        <v>298</v>
      </c>
      <c r="C215" s="1" t="s">
        <v>27</v>
      </c>
      <c r="E215" s="1">
        <v>135</v>
      </c>
      <c r="J215" s="3">
        <f>IFERROR(LARGE(D215:I215,1),0)+IF($C$2&gt;=2,IFERROR(LARGE(D215:I215,2),0),0)+IF($C$2&gt;=3,IFERROR(LARGE(D215:I215,3),0),0)+IF($C$2&gt;=4,IFERROR(LARGE(D215:I215,4),0),0)+IF($C$2&gt;=5,IFERROR(LARGE(D215:I215,5),0),0)+IF($C$2&gt;=6,IFERROR(LARGE(D215:I215,6),0),0)</f>
        <v>135</v>
      </c>
      <c r="K215" s="1">
        <f>COUNT(D215:I215)</f>
        <v>1</v>
      </c>
      <c r="L215" s="1">
        <v>135</v>
      </c>
    </row>
    <row r="216" spans="1:14">
      <c r="A216" s="1">
        <v>45</v>
      </c>
      <c r="B216" s="1" t="s">
        <v>453</v>
      </c>
      <c r="C216" s="1" t="s">
        <v>27</v>
      </c>
      <c r="E216" s="1">
        <v>133</v>
      </c>
      <c r="J216" s="3">
        <f>IFERROR(LARGE(D216:I216,1),0)+IF($C$2&gt;=2,IFERROR(LARGE(D216:I216,2),0),0)+IF($C$2&gt;=3,IFERROR(LARGE(D216:I216,3),0),0)+IF($C$2&gt;=4,IFERROR(LARGE(D216:I216,4),0),0)+IF($C$2&gt;=5,IFERROR(LARGE(D216:I216,5),0),0)+IF($C$2&gt;=6,IFERROR(LARGE(D216:I216,6),0),0)</f>
        <v>133</v>
      </c>
      <c r="K216" s="1">
        <f>COUNT(D216:I216)</f>
        <v>1</v>
      </c>
      <c r="L216" s="1">
        <v>133</v>
      </c>
    </row>
    <row r="217" spans="1:14">
      <c r="A217" s="1">
        <v>46</v>
      </c>
      <c r="B217" s="1" t="s">
        <v>454</v>
      </c>
      <c r="C217" s="1" t="s">
        <v>50</v>
      </c>
      <c r="D217" s="1">
        <v>132</v>
      </c>
      <c r="J217" s="3">
        <f>IFERROR(LARGE(D217:I217,1),0)+IF($C$2&gt;=2,IFERROR(LARGE(D217:I217,2),0),0)+IF($C$2&gt;=3,IFERROR(LARGE(D217:I217,3),0),0)+IF($C$2&gt;=4,IFERROR(LARGE(D217:I217,4),0),0)+IF($C$2&gt;=5,IFERROR(LARGE(D217:I217,5),0),0)+IF($C$2&gt;=6,IFERROR(LARGE(D217:I217,6),0),0)</f>
        <v>132</v>
      </c>
      <c r="K217" s="1">
        <f>COUNT(D217:I217)</f>
        <v>1</v>
      </c>
      <c r="L217" s="1">
        <v>132</v>
      </c>
    </row>
    <row r="218" spans="1:14">
      <c r="A218" s="1">
        <v>47</v>
      </c>
      <c r="B218" s="1" t="s">
        <v>455</v>
      </c>
      <c r="C218" s="1" t="s">
        <v>23</v>
      </c>
      <c r="E218" s="1">
        <v>70</v>
      </c>
      <c r="F218" s="1">
        <v>61</v>
      </c>
      <c r="J218" s="3">
        <f>IFERROR(LARGE(D218:I218,1),0)+IF($C$2&gt;=2,IFERROR(LARGE(D218:I218,2),0),0)+IF($C$2&gt;=3,IFERROR(LARGE(D218:I218,3),0),0)+IF($C$2&gt;=4,IFERROR(LARGE(D218:I218,4),0),0)+IF($C$2&gt;=5,IFERROR(LARGE(D218:I218,5),0),0)+IF($C$2&gt;=6,IFERROR(LARGE(D218:I218,6),0),0)</f>
        <v>131</v>
      </c>
      <c r="K218" s="1">
        <f>COUNT(D218:I218)</f>
        <v>2</v>
      </c>
      <c r="L218" s="1">
        <v>70</v>
      </c>
      <c r="M218" s="1">
        <v>61</v>
      </c>
    </row>
    <row r="219" spans="1:14">
      <c r="A219" s="1">
        <v>48</v>
      </c>
      <c r="B219" s="1" t="s">
        <v>343</v>
      </c>
      <c r="C219" s="1" t="s">
        <v>50</v>
      </c>
      <c r="D219" s="1">
        <v>105</v>
      </c>
      <c r="J219" s="3">
        <f>IFERROR(LARGE(D219:I219,1),0)+IF($C$2&gt;=2,IFERROR(LARGE(D219:I219,2),0),0)+IF($C$2&gt;=3,IFERROR(LARGE(D219:I219,3),0),0)+IF($C$2&gt;=4,IFERROR(LARGE(D219:I219,4),0),0)+IF($C$2&gt;=5,IFERROR(LARGE(D219:I219,5),0),0)+IF($C$2&gt;=6,IFERROR(LARGE(D219:I219,6),0),0)</f>
        <v>105</v>
      </c>
      <c r="K219" s="1">
        <f>COUNT(D219:I219)</f>
        <v>1</v>
      </c>
      <c r="L219" s="1">
        <v>105</v>
      </c>
    </row>
    <row r="220" spans="1:14">
      <c r="A220" s="1">
        <v>49</v>
      </c>
      <c r="B220" s="1" t="s">
        <v>172</v>
      </c>
      <c r="C220" s="1" t="s">
        <v>62</v>
      </c>
      <c r="I220" s="1">
        <v>104</v>
      </c>
      <c r="J220" s="3">
        <f>IFERROR(LARGE(D220:I220,1),0)+IF($C$2&gt;=2,IFERROR(LARGE(D220:I220,2),0),0)+IF($C$2&gt;=3,IFERROR(LARGE(D220:I220,3),0),0)+IF($C$2&gt;=4,IFERROR(LARGE(D220:I220,4),0),0)+IF($C$2&gt;=5,IFERROR(LARGE(D220:I220,5),0),0)+IF($C$2&gt;=6,IFERROR(LARGE(D220:I220,6),0),0)</f>
        <v>104</v>
      </c>
      <c r="K220" s="1">
        <f>COUNT(D220:I220)</f>
        <v>1</v>
      </c>
      <c r="L220" s="1">
        <v>104</v>
      </c>
    </row>
    <row r="221" spans="1:14">
      <c r="A221" s="1">
        <v>50</v>
      </c>
      <c r="B221" s="1" t="s">
        <v>353</v>
      </c>
      <c r="C221" s="1" t="s">
        <v>25</v>
      </c>
      <c r="D221" s="1">
        <v>98</v>
      </c>
      <c r="J221" s="3">
        <f>IFERROR(LARGE(D221:I221,1),0)+IF($C$2&gt;=2,IFERROR(LARGE(D221:I221,2),0),0)+IF($C$2&gt;=3,IFERROR(LARGE(D221:I221,3),0),0)+IF($C$2&gt;=4,IFERROR(LARGE(D221:I221,4),0),0)+IF($C$2&gt;=5,IFERROR(LARGE(D221:I221,5),0),0)+IF($C$2&gt;=6,IFERROR(LARGE(D221:I221,6),0),0)</f>
        <v>98</v>
      </c>
      <c r="K221" s="1">
        <f>COUNT(D221:I221)</f>
        <v>1</v>
      </c>
      <c r="L221" s="1">
        <v>98</v>
      </c>
    </row>
    <row r="222" spans="1:14">
      <c r="A222" s="1">
        <v>51</v>
      </c>
      <c r="B222" s="1" t="s">
        <v>190</v>
      </c>
      <c r="C222" s="1" t="s">
        <v>62</v>
      </c>
      <c r="I222" s="1">
        <v>94</v>
      </c>
      <c r="J222" s="3">
        <f>IFERROR(LARGE(D222:I222,1),0)+IF($C$2&gt;=2,IFERROR(LARGE(D222:I222,2),0),0)+IF($C$2&gt;=3,IFERROR(LARGE(D222:I222,3),0),0)+IF($C$2&gt;=4,IFERROR(LARGE(D222:I222,4),0),0)+IF($C$2&gt;=5,IFERROR(LARGE(D222:I222,5),0),0)+IF($C$2&gt;=6,IFERROR(LARGE(D222:I222,6),0),0)</f>
        <v>94</v>
      </c>
      <c r="K222" s="1">
        <f>COUNT(D222:I222)</f>
        <v>1</v>
      </c>
      <c r="L222" s="1">
        <v>94</v>
      </c>
    </row>
    <row r="223" spans="1:14">
      <c r="A223" s="1">
        <v>52</v>
      </c>
      <c r="B223" s="1" t="s">
        <v>242</v>
      </c>
      <c r="C223" s="1" t="s">
        <v>62</v>
      </c>
      <c r="I223" s="1">
        <v>75</v>
      </c>
      <c r="J223" s="3">
        <f>IFERROR(LARGE(D223:I223,1),0)+IF($C$2&gt;=2,IFERROR(LARGE(D223:I223,2),0),0)+IF($C$2&gt;=3,IFERROR(LARGE(D223:I223,3),0),0)+IF($C$2&gt;=4,IFERROR(LARGE(D223:I223,4),0),0)+IF($C$2&gt;=5,IFERROR(LARGE(D223:I223,5),0),0)+IF($C$2&gt;=6,IFERROR(LARGE(D223:I223,6),0),0)</f>
        <v>75</v>
      </c>
      <c r="K223" s="1">
        <f>COUNT(D223:I223)</f>
        <v>1</v>
      </c>
      <c r="L223" s="1">
        <v>75</v>
      </c>
    </row>
    <row r="224" spans="1:14">
      <c r="A224" s="1">
        <v>53</v>
      </c>
      <c r="B224" s="1" t="s">
        <v>456</v>
      </c>
      <c r="C224" s="1" t="s">
        <v>11</v>
      </c>
      <c r="F224" s="1">
        <v>68</v>
      </c>
      <c r="J224" s="3">
        <f>IFERROR(LARGE(D224:I224,1),0)+IF($C$2&gt;=2,IFERROR(LARGE(D224:I224,2),0),0)+IF($C$2&gt;=3,IFERROR(LARGE(D224:I224,3),0),0)+IF($C$2&gt;=4,IFERROR(LARGE(D224:I224,4),0),0)+IF($C$2&gt;=5,IFERROR(LARGE(D224:I224,5),0),0)+IF($C$2&gt;=6,IFERROR(LARGE(D224:I224,6),0),0)</f>
        <v>68</v>
      </c>
      <c r="K224" s="1">
        <f>COUNT(D224:I224)</f>
        <v>1</v>
      </c>
      <c r="L224" s="1">
        <v>68</v>
      </c>
    </row>
    <row r="225" spans="1:17">
      <c r="A225" s="1">
        <v>54</v>
      </c>
      <c r="B225" s="1" t="s">
        <v>457</v>
      </c>
      <c r="C225" s="1" t="s">
        <v>25</v>
      </c>
      <c r="G225" s="1">
        <v>68</v>
      </c>
      <c r="J225" s="3">
        <f>IFERROR(LARGE(D225:I225,1),0)+IF($C$2&gt;=2,IFERROR(LARGE(D225:I225,2),0),0)+IF($C$2&gt;=3,IFERROR(LARGE(D225:I225,3),0),0)+IF($C$2&gt;=4,IFERROR(LARGE(D225:I225,4),0),0)+IF($C$2&gt;=5,IFERROR(LARGE(D225:I225,5),0),0)+IF($C$2&gt;=6,IFERROR(LARGE(D225:I225,6),0),0)</f>
        <v>68</v>
      </c>
      <c r="K225" s="1">
        <f>COUNT(D225:I225)</f>
        <v>1</v>
      </c>
      <c r="L225" s="1">
        <v>68</v>
      </c>
    </row>
    <row r="226" spans="1:17">
      <c r="A226" s="1">
        <v>55</v>
      </c>
      <c r="B226" s="1" t="s">
        <v>262</v>
      </c>
      <c r="C226" s="1" t="s">
        <v>62</v>
      </c>
      <c r="I226" s="1">
        <v>68</v>
      </c>
      <c r="J226" s="3">
        <f>IFERROR(LARGE(D226:I226,1),0)+IF($C$2&gt;=2,IFERROR(LARGE(D226:I226,2),0),0)+IF($C$2&gt;=3,IFERROR(LARGE(D226:I226,3),0),0)+IF($C$2&gt;=4,IFERROR(LARGE(D226:I226,4),0),0)+IF($C$2&gt;=5,IFERROR(LARGE(D226:I226,5),0),0)+IF($C$2&gt;=6,IFERROR(LARGE(D226:I226,6),0),0)</f>
        <v>68</v>
      </c>
      <c r="K226" s="1">
        <f>COUNT(D226:I226)</f>
        <v>1</v>
      </c>
      <c r="L226" s="1">
        <v>68</v>
      </c>
    </row>
    <row r="227" spans="1:17">
      <c r="A227" s="1">
        <v>56</v>
      </c>
      <c r="B227" s="1" t="s">
        <v>458</v>
      </c>
      <c r="C227" s="1" t="s">
        <v>23</v>
      </c>
      <c r="E227" s="1">
        <v>64</v>
      </c>
      <c r="J227" s="3">
        <f>IFERROR(LARGE(D227:I227,1),0)+IF($C$2&gt;=2,IFERROR(LARGE(D227:I227,2),0),0)+IF($C$2&gt;=3,IFERROR(LARGE(D227:I227,3),0),0)+IF($C$2&gt;=4,IFERROR(LARGE(D227:I227,4),0),0)+IF($C$2&gt;=5,IFERROR(LARGE(D227:I227,5),0),0)+IF($C$2&gt;=6,IFERROR(LARGE(D227:I227,6),0),0)</f>
        <v>64</v>
      </c>
      <c r="K227" s="1">
        <f>COUNT(D227:I227)</f>
        <v>1</v>
      </c>
      <c r="L227" s="1">
        <v>64</v>
      </c>
    </row>
    <row r="228" spans="1:17" ht="5.0999999999999996" customHeight="1">
      <c r="D228" s="3"/>
      <c r="J228" s="3"/>
      <c r="L228" s="3"/>
    </row>
    <row r="229" spans="1:17">
      <c r="C229" s="3"/>
      <c r="D229" s="3"/>
      <c r="E229" s="3"/>
      <c r="F229" s="3"/>
      <c r="G229" s="3"/>
      <c r="H229" s="3"/>
      <c r="I229" s="3"/>
      <c r="J229" s="3"/>
      <c r="L229" s="3"/>
      <c r="M229" s="3"/>
      <c r="N229" s="3"/>
      <c r="O229" s="3"/>
      <c r="P229" s="3"/>
      <c r="Q229" s="3"/>
    </row>
    <row r="230" spans="1:17" s="5" customFormat="1">
      <c r="B230" s="5" t="s">
        <v>101</v>
      </c>
      <c r="K230" s="1"/>
    </row>
    <row r="231" spans="1:17">
      <c r="A231" s="1">
        <v>1</v>
      </c>
      <c r="B231" s="1" t="s">
        <v>111</v>
      </c>
      <c r="C231" s="1" t="s">
        <v>11</v>
      </c>
      <c r="D231" s="1">
        <v>142</v>
      </c>
      <c r="E231" s="1">
        <v>147</v>
      </c>
      <c r="F231" s="1">
        <v>163</v>
      </c>
      <c r="G231" s="1">
        <v>140</v>
      </c>
      <c r="H231" s="1">
        <v>150</v>
      </c>
      <c r="I231" s="1">
        <v>146</v>
      </c>
      <c r="J231" s="3">
        <f>IFERROR(LARGE(D231:I231,1),0)+IF($C$2&gt;=2,IFERROR(LARGE(D231:I231,2),0),0)+IF($C$2&gt;=3,IFERROR(LARGE(D231:I231,3),0),0)+IF($C$2&gt;=4,IFERROR(LARGE(D231:I231,4),0),0)+IF($C$2&gt;=5,IFERROR(LARGE(D231:I231,5),0),0)+IF($C$2&gt;=6,IFERROR(LARGE(D231:I231,6),0),0)</f>
        <v>606</v>
      </c>
      <c r="K231" s="1">
        <f>COUNT(D231:I231)</f>
        <v>6</v>
      </c>
      <c r="L231" s="1">
        <v>163</v>
      </c>
      <c r="M231" s="1">
        <v>150</v>
      </c>
      <c r="N231" s="1">
        <v>147</v>
      </c>
      <c r="O231" s="1">
        <v>146</v>
      </c>
      <c r="P231" s="1">
        <v>142</v>
      </c>
      <c r="Q231" s="1">
        <v>140</v>
      </c>
    </row>
    <row r="232" spans="1:17">
      <c r="A232" s="1">
        <v>2</v>
      </c>
      <c r="B232" s="1" t="s">
        <v>100</v>
      </c>
      <c r="C232" s="1" t="s">
        <v>27</v>
      </c>
      <c r="D232" s="1">
        <v>154</v>
      </c>
      <c r="F232" s="1">
        <v>153</v>
      </c>
      <c r="G232" s="1">
        <v>144</v>
      </c>
      <c r="H232" s="1">
        <v>135</v>
      </c>
      <c r="I232" s="1">
        <v>154</v>
      </c>
      <c r="J232" s="3">
        <f>IFERROR(LARGE(D232:I232,1),0)+IF($C$2&gt;=2,IFERROR(LARGE(D232:I232,2),0),0)+IF($C$2&gt;=3,IFERROR(LARGE(D232:I232,3),0),0)+IF($C$2&gt;=4,IFERROR(LARGE(D232:I232,4),0),0)+IF($C$2&gt;=5,IFERROR(LARGE(D232:I232,5),0),0)+IF($C$2&gt;=6,IFERROR(LARGE(D232:I232,6),0),0)</f>
        <v>605</v>
      </c>
      <c r="K232" s="1">
        <f>COUNT(D232:I232)</f>
        <v>5</v>
      </c>
      <c r="L232" s="1">
        <v>154</v>
      </c>
      <c r="M232" s="1">
        <v>154</v>
      </c>
      <c r="N232" s="1">
        <v>153</v>
      </c>
      <c r="O232" s="1">
        <v>144</v>
      </c>
      <c r="P232" s="1">
        <v>135</v>
      </c>
    </row>
    <row r="233" spans="1:17">
      <c r="A233" s="1">
        <v>3</v>
      </c>
      <c r="B233" s="1" t="s">
        <v>110</v>
      </c>
      <c r="C233" s="1" t="s">
        <v>25</v>
      </c>
      <c r="D233" s="1">
        <v>146</v>
      </c>
      <c r="E233" s="1">
        <v>127</v>
      </c>
      <c r="F233" s="1">
        <v>137</v>
      </c>
      <c r="G233" s="1">
        <v>135</v>
      </c>
      <c r="I233" s="1">
        <v>147</v>
      </c>
      <c r="J233" s="3">
        <f>IFERROR(LARGE(D233:I233,1),0)+IF($C$2&gt;=2,IFERROR(LARGE(D233:I233,2),0),0)+IF($C$2&gt;=3,IFERROR(LARGE(D233:I233,3),0),0)+IF($C$2&gt;=4,IFERROR(LARGE(D233:I233,4),0),0)+IF($C$2&gt;=5,IFERROR(LARGE(D233:I233,5),0),0)+IF($C$2&gt;=6,IFERROR(LARGE(D233:I233,6),0),0)</f>
        <v>565</v>
      </c>
      <c r="K233" s="1">
        <f>COUNT(D233:I233)</f>
        <v>5</v>
      </c>
      <c r="L233" s="1">
        <v>147</v>
      </c>
      <c r="M233" s="1">
        <v>146</v>
      </c>
      <c r="N233" s="1">
        <v>137</v>
      </c>
      <c r="O233" s="1">
        <v>135</v>
      </c>
      <c r="P233" s="1">
        <v>127</v>
      </c>
    </row>
    <row r="234" spans="1:17">
      <c r="A234" s="1">
        <v>4</v>
      </c>
      <c r="B234" s="1" t="s">
        <v>124</v>
      </c>
      <c r="C234" s="1" t="s">
        <v>19</v>
      </c>
      <c r="F234" s="1">
        <v>136</v>
      </c>
      <c r="G234" s="1">
        <v>126</v>
      </c>
      <c r="H234" s="1">
        <v>142</v>
      </c>
      <c r="I234" s="1">
        <v>138</v>
      </c>
      <c r="J234" s="3">
        <f>IFERROR(LARGE(D234:I234,1),0)+IF($C$2&gt;=2,IFERROR(LARGE(D234:I234,2),0),0)+IF($C$2&gt;=3,IFERROR(LARGE(D234:I234,3),0),0)+IF($C$2&gt;=4,IFERROR(LARGE(D234:I234,4),0),0)+IF($C$2&gt;=5,IFERROR(LARGE(D234:I234,5),0),0)+IF($C$2&gt;=6,IFERROR(LARGE(D234:I234,6),0),0)</f>
        <v>542</v>
      </c>
      <c r="K234" s="1">
        <f>COUNT(D234:I234)</f>
        <v>4</v>
      </c>
      <c r="L234" s="1">
        <v>142</v>
      </c>
      <c r="M234" s="1">
        <v>138</v>
      </c>
      <c r="N234" s="1">
        <v>136</v>
      </c>
      <c r="O234" s="1">
        <v>126</v>
      </c>
    </row>
    <row r="235" spans="1:17">
      <c r="A235" s="1">
        <v>5</v>
      </c>
      <c r="B235" s="1" t="s">
        <v>139</v>
      </c>
      <c r="C235" s="1" t="s">
        <v>11</v>
      </c>
      <c r="D235" s="1">
        <v>99</v>
      </c>
      <c r="E235" s="1">
        <v>101</v>
      </c>
      <c r="F235" s="1">
        <v>111</v>
      </c>
      <c r="G235" s="1">
        <v>107</v>
      </c>
      <c r="H235" s="1">
        <v>128</v>
      </c>
      <c r="I235" s="1">
        <v>125</v>
      </c>
      <c r="J235" s="3">
        <f>IFERROR(LARGE(D235:I235,1),0)+IF($C$2&gt;=2,IFERROR(LARGE(D235:I235,2),0),0)+IF($C$2&gt;=3,IFERROR(LARGE(D235:I235,3),0),0)+IF($C$2&gt;=4,IFERROR(LARGE(D235:I235,4),0),0)+IF($C$2&gt;=5,IFERROR(LARGE(D235:I235,5),0),0)+IF($C$2&gt;=6,IFERROR(LARGE(D235:I235,6),0),0)</f>
        <v>471</v>
      </c>
      <c r="K235" s="1">
        <f>COUNT(D235:I235)</f>
        <v>6</v>
      </c>
      <c r="L235" s="1">
        <v>128</v>
      </c>
      <c r="M235" s="1">
        <v>125</v>
      </c>
      <c r="N235" s="1">
        <v>111</v>
      </c>
      <c r="O235" s="1">
        <v>107</v>
      </c>
      <c r="P235" s="1">
        <v>101</v>
      </c>
      <c r="Q235" s="1">
        <v>99</v>
      </c>
    </row>
    <row r="236" spans="1:17">
      <c r="A236" s="1">
        <v>6</v>
      </c>
      <c r="B236" s="1" t="s">
        <v>143</v>
      </c>
      <c r="C236" s="1" t="s">
        <v>62</v>
      </c>
      <c r="E236" s="1">
        <v>90</v>
      </c>
      <c r="F236" s="1">
        <v>114</v>
      </c>
      <c r="H236" s="1">
        <v>137</v>
      </c>
      <c r="I236" s="1">
        <v>122</v>
      </c>
      <c r="J236" s="3">
        <f>IFERROR(LARGE(D236:I236,1),0)+IF($C$2&gt;=2,IFERROR(LARGE(D236:I236,2),0),0)+IF($C$2&gt;=3,IFERROR(LARGE(D236:I236,3),0),0)+IF($C$2&gt;=4,IFERROR(LARGE(D236:I236,4),0),0)+IF($C$2&gt;=5,IFERROR(LARGE(D236:I236,5),0),0)+IF($C$2&gt;=6,IFERROR(LARGE(D236:I236,6),0),0)</f>
        <v>463</v>
      </c>
      <c r="K236" s="1">
        <f>COUNT(D236:I236)</f>
        <v>4</v>
      </c>
      <c r="L236" s="1">
        <v>137</v>
      </c>
      <c r="M236" s="1">
        <v>122</v>
      </c>
      <c r="N236" s="1">
        <v>114</v>
      </c>
      <c r="O236" s="1">
        <v>90</v>
      </c>
    </row>
    <row r="237" spans="1:17">
      <c r="A237" s="1">
        <v>7</v>
      </c>
      <c r="B237" s="1" t="s">
        <v>301</v>
      </c>
      <c r="C237" s="1" t="s">
        <v>11</v>
      </c>
      <c r="D237" s="1">
        <v>87</v>
      </c>
      <c r="E237" s="1">
        <v>86</v>
      </c>
      <c r="F237" s="1">
        <v>93</v>
      </c>
      <c r="G237" s="1">
        <v>96</v>
      </c>
      <c r="H237" s="1">
        <v>106</v>
      </c>
      <c r="J237" s="3">
        <f>IFERROR(LARGE(D237:I237,1),0)+IF($C$2&gt;=2,IFERROR(LARGE(D237:I237,2),0),0)+IF($C$2&gt;=3,IFERROR(LARGE(D237:I237,3),0),0)+IF($C$2&gt;=4,IFERROR(LARGE(D237:I237,4),0),0)+IF($C$2&gt;=5,IFERROR(LARGE(D237:I237,5),0),0)+IF($C$2&gt;=6,IFERROR(LARGE(D237:I237,6),0),0)</f>
        <v>382</v>
      </c>
      <c r="K237" s="1">
        <f>COUNT(D237:I237)</f>
        <v>5</v>
      </c>
      <c r="L237" s="1">
        <v>106</v>
      </c>
      <c r="M237" s="1">
        <v>96</v>
      </c>
      <c r="N237" s="1">
        <v>93</v>
      </c>
      <c r="O237" s="1">
        <v>87</v>
      </c>
      <c r="P237" s="1">
        <v>86</v>
      </c>
    </row>
    <row r="238" spans="1:17">
      <c r="A238" s="1">
        <v>8</v>
      </c>
      <c r="B238" s="1" t="s">
        <v>315</v>
      </c>
      <c r="C238" s="1" t="s">
        <v>62</v>
      </c>
      <c r="D238" s="1">
        <v>74</v>
      </c>
      <c r="E238" s="1">
        <v>81</v>
      </c>
      <c r="F238" s="1">
        <v>90</v>
      </c>
      <c r="H238" s="1">
        <v>97</v>
      </c>
      <c r="J238" s="3">
        <f>IFERROR(LARGE(D238:I238,1),0)+IF($C$2&gt;=2,IFERROR(LARGE(D238:I238,2),0),0)+IF($C$2&gt;=3,IFERROR(LARGE(D238:I238,3),0),0)+IF($C$2&gt;=4,IFERROR(LARGE(D238:I238,4),0),0)+IF($C$2&gt;=5,IFERROR(LARGE(D238:I238,5),0),0)+IF($C$2&gt;=6,IFERROR(LARGE(D238:I238,6),0),0)</f>
        <v>342</v>
      </c>
      <c r="K238" s="1">
        <f>COUNT(D238:I238)</f>
        <v>4</v>
      </c>
      <c r="L238" s="1">
        <v>97</v>
      </c>
      <c r="M238" s="1">
        <v>90</v>
      </c>
      <c r="N238" s="1">
        <v>81</v>
      </c>
      <c r="O238" s="1">
        <v>74</v>
      </c>
    </row>
    <row r="239" spans="1:17">
      <c r="A239" s="1">
        <v>9</v>
      </c>
      <c r="B239" s="1" t="s">
        <v>295</v>
      </c>
      <c r="C239" s="1" t="s">
        <v>27</v>
      </c>
      <c r="D239" s="1">
        <v>116</v>
      </c>
      <c r="E239" s="1">
        <v>118</v>
      </c>
      <c r="G239" s="1">
        <v>94</v>
      </c>
      <c r="J239" s="3">
        <f>IFERROR(LARGE(D239:I239,1),0)+IF($C$2&gt;=2,IFERROR(LARGE(D239:I239,2),0),0)+IF($C$2&gt;=3,IFERROR(LARGE(D239:I239,3),0),0)+IF($C$2&gt;=4,IFERROR(LARGE(D239:I239,4),0),0)+IF($C$2&gt;=5,IFERROR(LARGE(D239:I239,5),0),0)+IF($C$2&gt;=6,IFERROR(LARGE(D239:I239,6),0),0)</f>
        <v>328</v>
      </c>
      <c r="K239" s="1">
        <f>COUNT(D239:I239)</f>
        <v>3</v>
      </c>
      <c r="L239" s="1">
        <v>118</v>
      </c>
      <c r="M239" s="1">
        <v>116</v>
      </c>
      <c r="N239" s="1">
        <v>94</v>
      </c>
    </row>
    <row r="240" spans="1:17">
      <c r="A240" s="1">
        <v>10</v>
      </c>
      <c r="B240" s="1" t="s">
        <v>228</v>
      </c>
      <c r="C240" s="1" t="s">
        <v>11</v>
      </c>
      <c r="D240" s="1">
        <v>71</v>
      </c>
      <c r="F240" s="1">
        <v>73</v>
      </c>
      <c r="H240" s="1">
        <v>91</v>
      </c>
      <c r="I240" s="1">
        <v>80</v>
      </c>
      <c r="J240" s="3">
        <f>IFERROR(LARGE(D240:I240,1),0)+IF($C$2&gt;=2,IFERROR(LARGE(D240:I240,2),0),0)+IF($C$2&gt;=3,IFERROR(LARGE(D240:I240,3),0),0)+IF($C$2&gt;=4,IFERROR(LARGE(D240:I240,4),0),0)+IF($C$2&gt;=5,IFERROR(LARGE(D240:I240,5),0),0)+IF($C$2&gt;=6,IFERROR(LARGE(D240:I240,6),0),0)</f>
        <v>315</v>
      </c>
      <c r="K240" s="1">
        <f>COUNT(D240:I240)</f>
        <v>4</v>
      </c>
      <c r="L240" s="1">
        <v>91</v>
      </c>
      <c r="M240" s="1">
        <v>80</v>
      </c>
      <c r="N240" s="1">
        <v>73</v>
      </c>
      <c r="O240" s="1">
        <v>71</v>
      </c>
    </row>
    <row r="241" spans="1:17">
      <c r="A241" s="1">
        <v>11</v>
      </c>
      <c r="B241" s="1" t="s">
        <v>252</v>
      </c>
      <c r="C241" s="1" t="s">
        <v>62</v>
      </c>
      <c r="D241" s="1">
        <v>54</v>
      </c>
      <c r="E241" s="1">
        <v>66</v>
      </c>
      <c r="G241" s="1">
        <v>70</v>
      </c>
      <c r="H241" s="1">
        <v>80</v>
      </c>
      <c r="I241" s="1">
        <v>71</v>
      </c>
      <c r="J241" s="3">
        <f>IFERROR(LARGE(D241:I241,1),0)+IF($C$2&gt;=2,IFERROR(LARGE(D241:I241,2),0),0)+IF($C$2&gt;=3,IFERROR(LARGE(D241:I241,3),0),0)+IF($C$2&gt;=4,IFERROR(LARGE(D241:I241,4),0),0)+IF($C$2&gt;=5,IFERROR(LARGE(D241:I241,5),0),0)+IF($C$2&gt;=6,IFERROR(LARGE(D241:I241,6),0),0)</f>
        <v>287</v>
      </c>
      <c r="K241" s="1">
        <f>COUNT(D241:I241)</f>
        <v>5</v>
      </c>
      <c r="L241" s="1">
        <v>80</v>
      </c>
      <c r="M241" s="1">
        <v>71</v>
      </c>
      <c r="N241" s="1">
        <v>70</v>
      </c>
      <c r="O241" s="1">
        <v>66</v>
      </c>
      <c r="P241" s="1">
        <v>54</v>
      </c>
    </row>
    <row r="242" spans="1:17">
      <c r="A242" s="1">
        <v>12</v>
      </c>
      <c r="B242" s="1" t="s">
        <v>459</v>
      </c>
      <c r="C242" s="1" t="s">
        <v>15</v>
      </c>
      <c r="D242" s="1">
        <v>127</v>
      </c>
      <c r="F242" s="1">
        <v>134</v>
      </c>
      <c r="J242" s="3">
        <f>IFERROR(LARGE(D242:I242,1),0)+IF($C$2&gt;=2,IFERROR(LARGE(D242:I242,2),0),0)+IF($C$2&gt;=3,IFERROR(LARGE(D242:I242,3),0),0)+IF($C$2&gt;=4,IFERROR(LARGE(D242:I242,4),0),0)+IF($C$2&gt;=5,IFERROR(LARGE(D242:I242,5),0),0)+IF($C$2&gt;=6,IFERROR(LARGE(D242:I242,6),0),0)</f>
        <v>261</v>
      </c>
      <c r="K242" s="1">
        <f>COUNT(D242:I242)</f>
        <v>2</v>
      </c>
      <c r="L242" s="1">
        <v>134</v>
      </c>
      <c r="M242" s="1">
        <v>127</v>
      </c>
    </row>
    <row r="243" spans="1:17">
      <c r="A243" s="1">
        <v>13</v>
      </c>
      <c r="B243" s="1" t="s">
        <v>277</v>
      </c>
      <c r="C243" s="1" t="s">
        <v>395</v>
      </c>
      <c r="D243" s="1">
        <v>50</v>
      </c>
      <c r="E243" s="1">
        <v>61</v>
      </c>
      <c r="F243" s="1">
        <v>59</v>
      </c>
      <c r="G243" s="1">
        <v>69</v>
      </c>
      <c r="I243" s="1">
        <v>67</v>
      </c>
      <c r="J243" s="3">
        <f>IFERROR(LARGE(D243:I243,1),0)+IF($C$2&gt;=2,IFERROR(LARGE(D243:I243,2),0),0)+IF($C$2&gt;=3,IFERROR(LARGE(D243:I243,3),0),0)+IF($C$2&gt;=4,IFERROR(LARGE(D243:I243,4),0),0)+IF($C$2&gt;=5,IFERROR(LARGE(D243:I243,5),0),0)+IF($C$2&gt;=6,IFERROR(LARGE(D243:I243,6),0),0)</f>
        <v>256</v>
      </c>
      <c r="K243" s="1">
        <f>COUNT(D243:I243)</f>
        <v>5</v>
      </c>
      <c r="L243" s="1">
        <v>69</v>
      </c>
      <c r="M243" s="1">
        <v>67</v>
      </c>
      <c r="N243" s="1">
        <v>61</v>
      </c>
      <c r="O243" s="1">
        <v>59</v>
      </c>
      <c r="P243" s="1">
        <v>50</v>
      </c>
    </row>
    <row r="244" spans="1:17">
      <c r="A244" s="1">
        <v>14</v>
      </c>
      <c r="B244" s="4" t="s">
        <v>460</v>
      </c>
      <c r="C244" s="1" t="s">
        <v>356</v>
      </c>
      <c r="D244" s="1">
        <v>90</v>
      </c>
      <c r="F244" s="1">
        <v>94</v>
      </c>
      <c r="J244" s="3">
        <f>IFERROR(LARGE(D244:I244,1),0)+IF($C$2&gt;=2,IFERROR(LARGE(D244:I244,2),0),0)+IF($C$2&gt;=3,IFERROR(LARGE(D244:I244,3),0),0)+IF($C$2&gt;=4,IFERROR(LARGE(D244:I244,4),0),0)+IF($C$2&gt;=5,IFERROR(LARGE(D244:I244,5),0),0)+IF($C$2&gt;=6,IFERROR(LARGE(D244:I244,6),0),0)</f>
        <v>184</v>
      </c>
      <c r="K244" s="1">
        <f>COUNT(D244:I244)</f>
        <v>2</v>
      </c>
      <c r="L244" s="1">
        <v>94</v>
      </c>
      <c r="M244" s="1">
        <v>90</v>
      </c>
    </row>
    <row r="245" spans="1:17">
      <c r="A245" s="1">
        <v>15</v>
      </c>
      <c r="B245" s="1" t="s">
        <v>141</v>
      </c>
      <c r="C245" s="1" t="s">
        <v>19</v>
      </c>
      <c r="I245" s="1">
        <v>123</v>
      </c>
      <c r="J245" s="3">
        <f>IFERROR(LARGE(D245:I245,1),0)+IF($C$2&gt;=2,IFERROR(LARGE(D245:I245,2),0),0)+IF($C$2&gt;=3,IFERROR(LARGE(D245:I245,3),0),0)+IF($C$2&gt;=4,IFERROR(LARGE(D245:I245,4),0),0)+IF($C$2&gt;=5,IFERROR(LARGE(D245:I245,5),0),0)+IF($C$2&gt;=6,IFERROR(LARGE(D245:I245,6),0),0)</f>
        <v>123</v>
      </c>
      <c r="K245" s="1">
        <f>COUNT(D245:I245)</f>
        <v>1</v>
      </c>
      <c r="L245" s="1">
        <v>123</v>
      </c>
    </row>
    <row r="246" spans="1:17">
      <c r="A246" s="1">
        <v>16</v>
      </c>
      <c r="B246" s="1" t="s">
        <v>155</v>
      </c>
      <c r="C246" s="1" t="s">
        <v>62</v>
      </c>
      <c r="I246" s="1">
        <v>113</v>
      </c>
      <c r="J246" s="3">
        <f>IFERROR(LARGE(D246:I246,1),0)+IF($C$2&gt;=2,IFERROR(LARGE(D246:I246,2),0),0)+IF($C$2&gt;=3,IFERROR(LARGE(D246:I246,3),0),0)+IF($C$2&gt;=4,IFERROR(LARGE(D246:I246,4),0),0)+IF($C$2&gt;=5,IFERROR(LARGE(D246:I246,5),0),0)+IF($C$2&gt;=6,IFERROR(LARGE(D246:I246,6),0),0)</f>
        <v>113</v>
      </c>
      <c r="K246" s="1">
        <f>COUNT(D246:I246)</f>
        <v>1</v>
      </c>
      <c r="L246" s="1">
        <v>113</v>
      </c>
    </row>
    <row r="247" spans="1:17">
      <c r="A247" s="1">
        <v>17</v>
      </c>
      <c r="B247" s="1" t="s">
        <v>199</v>
      </c>
      <c r="C247" s="1" t="s">
        <v>62</v>
      </c>
      <c r="I247" s="1">
        <v>92</v>
      </c>
      <c r="J247" s="3">
        <f>IFERROR(LARGE(D247:I247,1),0)+IF($C$2&gt;=2,IFERROR(LARGE(D247:I247,2),0),0)+IF($C$2&gt;=3,IFERROR(LARGE(D247:I247,3),0),0)+IF($C$2&gt;=4,IFERROR(LARGE(D247:I247,4),0),0)+IF($C$2&gt;=5,IFERROR(LARGE(D247:I247,5),0),0)+IF($C$2&gt;=6,IFERROR(LARGE(D247:I247,6),0),0)</f>
        <v>92</v>
      </c>
      <c r="K247" s="1">
        <f>COUNT(D247:I247)</f>
        <v>1</v>
      </c>
      <c r="L247" s="1">
        <v>92</v>
      </c>
    </row>
    <row r="248" spans="1:17">
      <c r="A248" s="1">
        <v>18</v>
      </c>
      <c r="B248" s="1" t="s">
        <v>214</v>
      </c>
      <c r="C248" s="1" t="s">
        <v>27</v>
      </c>
      <c r="I248" s="1">
        <v>86</v>
      </c>
      <c r="J248" s="3">
        <f>IFERROR(LARGE(D248:I248,1),0)+IF($C$2&gt;=2,IFERROR(LARGE(D248:I248,2),0),0)+IF($C$2&gt;=3,IFERROR(LARGE(D248:I248,3),0),0)+IF($C$2&gt;=4,IFERROR(LARGE(D248:I248,4),0),0)+IF($C$2&gt;=5,IFERROR(LARGE(D248:I248,5),0),0)+IF($C$2&gt;=6,IFERROR(LARGE(D248:I248,6),0),0)</f>
        <v>86</v>
      </c>
      <c r="K248" s="1">
        <f>COUNT(D248:I248)</f>
        <v>1</v>
      </c>
      <c r="L248" s="1">
        <v>86</v>
      </c>
    </row>
    <row r="249" spans="1:17">
      <c r="A249" s="1">
        <v>19</v>
      </c>
      <c r="B249" s="1" t="s">
        <v>461</v>
      </c>
      <c r="C249" s="1" t="s">
        <v>19</v>
      </c>
      <c r="H249" s="1">
        <v>78</v>
      </c>
      <c r="J249" s="3">
        <f>IFERROR(LARGE(D249:I249,1),0)+IF($C$2&gt;=2,IFERROR(LARGE(D249:I249,2),0),0)+IF($C$2&gt;=3,IFERROR(LARGE(D249:I249,3),0),0)+IF($C$2&gt;=4,IFERROR(LARGE(D249:I249,4),0),0)+IF($C$2&gt;=5,IFERROR(LARGE(D249:I249,5),0),0)+IF($C$2&gt;=6,IFERROR(LARGE(D249:I249,6),0),0)</f>
        <v>78</v>
      </c>
      <c r="K249" s="1">
        <f>COUNT(D249:I249)</f>
        <v>1</v>
      </c>
      <c r="L249" s="1">
        <v>78</v>
      </c>
    </row>
    <row r="250" spans="1:17">
      <c r="A250" s="1">
        <v>20</v>
      </c>
      <c r="B250" s="1" t="s">
        <v>306</v>
      </c>
      <c r="C250" s="1" t="s">
        <v>23</v>
      </c>
      <c r="F250" s="1">
        <v>60</v>
      </c>
      <c r="J250" s="3">
        <f>IFERROR(LARGE(D250:I250,1),0)+IF($C$2&gt;=2,IFERROR(LARGE(D250:I250,2),0),0)+IF($C$2&gt;=3,IFERROR(LARGE(D250:I250,3),0),0)+IF($C$2&gt;=4,IFERROR(LARGE(D250:I250,4),0),0)+IF($C$2&gt;=5,IFERROR(LARGE(D250:I250,5),0),0)+IF($C$2&gt;=6,IFERROR(LARGE(D250:I250,6),0),0)</f>
        <v>60</v>
      </c>
      <c r="K250" s="1">
        <f>COUNT(D250:I250)</f>
        <v>1</v>
      </c>
      <c r="L250" s="1">
        <v>60</v>
      </c>
    </row>
    <row r="251" spans="1:17">
      <c r="A251" s="1">
        <v>21</v>
      </c>
      <c r="B251" s="1" t="s">
        <v>462</v>
      </c>
      <c r="C251" s="1" t="s">
        <v>23</v>
      </c>
      <c r="D251" s="1">
        <v>51</v>
      </c>
      <c r="J251" s="3">
        <f>IFERROR(LARGE(D251:I251,1),0)+IF($C$2&gt;=2,IFERROR(LARGE(D251:I251,2),0),0)+IF($C$2&gt;=3,IFERROR(LARGE(D251:I251,3),0),0)+IF($C$2&gt;=4,IFERROR(LARGE(D251:I251,4),0),0)+IF($C$2&gt;=5,IFERROR(LARGE(D251:I251,5),0),0)+IF($C$2&gt;=6,IFERROR(LARGE(D251:I251,6),0),0)</f>
        <v>51</v>
      </c>
      <c r="K251" s="1">
        <f>COUNT(D251:I251)</f>
        <v>1</v>
      </c>
      <c r="L251" s="1">
        <v>51</v>
      </c>
    </row>
    <row r="252" spans="1:17" ht="5.0999999999999996" customHeight="1"/>
    <row r="254" spans="1:17">
      <c r="A254" s="22"/>
      <c r="B254" s="23" t="s">
        <v>162</v>
      </c>
      <c r="C254" s="24"/>
      <c r="D254" s="24"/>
      <c r="E254" s="24"/>
      <c r="F254" s="24"/>
      <c r="G254" s="24"/>
      <c r="H254" s="24"/>
      <c r="I254" s="24"/>
      <c r="J254" s="22"/>
      <c r="L254" s="24"/>
      <c r="M254" s="24"/>
      <c r="N254" s="24"/>
      <c r="O254" s="24"/>
      <c r="P254" s="24"/>
      <c r="Q254" s="24"/>
    </row>
    <row r="255" spans="1:17">
      <c r="A255" s="1">
        <v>1</v>
      </c>
      <c r="B255" s="1" t="s">
        <v>183</v>
      </c>
      <c r="C255" s="1" t="s">
        <v>395</v>
      </c>
      <c r="D255" s="1">
        <v>106</v>
      </c>
      <c r="E255" s="1">
        <v>98</v>
      </c>
      <c r="F255" s="1">
        <v>110</v>
      </c>
      <c r="G255" s="1">
        <v>113</v>
      </c>
      <c r="H255" s="1">
        <v>112</v>
      </c>
      <c r="I255" s="1">
        <v>99</v>
      </c>
      <c r="J255" s="3">
        <f>IFERROR(LARGE(D255:I255,1),0)+IF($C$2&gt;=2,IFERROR(LARGE(D255:I255,2),0),0)+IF($C$2&gt;=3,IFERROR(LARGE(D255:I255,3),0),0)+IF($C$2&gt;=4,IFERROR(LARGE(D255:I255,4),0),0)+IF($C$2&gt;=5,IFERROR(LARGE(D255:I255,5),0),0)+IF($C$2&gt;=6,IFERROR(LARGE(D255:I255,6),0),0)</f>
        <v>441</v>
      </c>
      <c r="K255" s="1">
        <f>COUNT(D255:I255)</f>
        <v>6</v>
      </c>
      <c r="L255" s="1">
        <v>113</v>
      </c>
      <c r="M255" s="1">
        <v>112</v>
      </c>
      <c r="N255" s="1">
        <v>110</v>
      </c>
      <c r="O255" s="1">
        <v>106</v>
      </c>
      <c r="P255" s="1">
        <v>99</v>
      </c>
      <c r="Q255" s="1">
        <v>98</v>
      </c>
    </row>
    <row r="256" spans="1:17">
      <c r="A256" s="1">
        <v>2</v>
      </c>
      <c r="B256" s="1" t="s">
        <v>161</v>
      </c>
      <c r="C256" s="1" t="s">
        <v>19</v>
      </c>
      <c r="D256" s="1">
        <v>88</v>
      </c>
      <c r="E256" s="1">
        <v>102</v>
      </c>
      <c r="F256" s="1">
        <v>100</v>
      </c>
      <c r="G256" s="1">
        <v>110</v>
      </c>
      <c r="H256" s="1">
        <v>117</v>
      </c>
      <c r="I256" s="1">
        <v>109</v>
      </c>
      <c r="J256" s="3">
        <f>IFERROR(LARGE(D256:I256,1),0)+IF($C$2&gt;=2,IFERROR(LARGE(D256:I256,2),0),0)+IF($C$2&gt;=3,IFERROR(LARGE(D256:I256,3),0),0)+IF($C$2&gt;=4,IFERROR(LARGE(D256:I256,4),0),0)+IF($C$2&gt;=5,IFERROR(LARGE(D256:I256,5),0),0)+IF($C$2&gt;=6,IFERROR(LARGE(D256:I256,6),0),0)</f>
        <v>438</v>
      </c>
      <c r="K256" s="1">
        <f>COUNT(D256:I256)</f>
        <v>6</v>
      </c>
      <c r="L256" s="1">
        <v>117</v>
      </c>
      <c r="M256" s="1">
        <v>110</v>
      </c>
      <c r="N256" s="1">
        <v>109</v>
      </c>
      <c r="O256" s="1">
        <v>102</v>
      </c>
      <c r="P256" s="1">
        <v>100</v>
      </c>
      <c r="Q256" s="1">
        <v>88</v>
      </c>
    </row>
    <row r="257" spans="1:17">
      <c r="A257" s="1">
        <v>3</v>
      </c>
      <c r="B257" s="1" t="s">
        <v>200</v>
      </c>
      <c r="C257" s="1" t="s">
        <v>50</v>
      </c>
      <c r="D257" s="1">
        <v>91</v>
      </c>
      <c r="E257" s="1">
        <v>87</v>
      </c>
      <c r="F257" s="1">
        <v>99</v>
      </c>
      <c r="G257" s="1">
        <v>100</v>
      </c>
      <c r="H257" s="1">
        <v>104</v>
      </c>
      <c r="I257" s="1">
        <v>91</v>
      </c>
      <c r="J257" s="3">
        <f>IFERROR(LARGE(D257:I257,1),0)+IF($C$2&gt;=2,IFERROR(LARGE(D257:I257,2),0),0)+IF($C$2&gt;=3,IFERROR(LARGE(D257:I257,3),0),0)+IF($C$2&gt;=4,IFERROR(LARGE(D257:I257,4),0),0)+IF($C$2&gt;=5,IFERROR(LARGE(D257:I257,5),0),0)+IF($C$2&gt;=6,IFERROR(LARGE(D257:I257,6),0),0)</f>
        <v>394</v>
      </c>
      <c r="K257" s="1">
        <f>COUNT(D257:I257)</f>
        <v>6</v>
      </c>
      <c r="L257" s="1">
        <v>104</v>
      </c>
      <c r="M257" s="1">
        <v>100</v>
      </c>
      <c r="N257" s="1">
        <v>99</v>
      </c>
      <c r="O257" s="1">
        <v>91</v>
      </c>
      <c r="P257" s="1">
        <v>91</v>
      </c>
      <c r="Q257" s="1">
        <v>87</v>
      </c>
    </row>
    <row r="258" spans="1:17">
      <c r="A258" s="1">
        <v>4</v>
      </c>
      <c r="B258" s="1" t="s">
        <v>208</v>
      </c>
      <c r="C258" s="1" t="s">
        <v>15</v>
      </c>
      <c r="D258" s="1">
        <v>63</v>
      </c>
      <c r="F258" s="1">
        <v>83</v>
      </c>
      <c r="G258" s="1">
        <v>84</v>
      </c>
      <c r="H258" s="1">
        <v>102</v>
      </c>
      <c r="I258" s="1">
        <v>87</v>
      </c>
      <c r="J258" s="3">
        <f>IFERROR(LARGE(D258:I258,1),0)+IF($C$2&gt;=2,IFERROR(LARGE(D258:I258,2),0),0)+IF($C$2&gt;=3,IFERROR(LARGE(D258:I258,3),0),0)+IF($C$2&gt;=4,IFERROR(LARGE(D258:I258,4),0),0)+IF($C$2&gt;=5,IFERROR(LARGE(D258:I258,5),0),0)+IF($C$2&gt;=6,IFERROR(LARGE(D258:I258,6),0),0)</f>
        <v>356</v>
      </c>
      <c r="K258" s="1">
        <f>COUNT(D258:I258)</f>
        <v>5</v>
      </c>
      <c r="L258" s="1">
        <v>102</v>
      </c>
      <c r="M258" s="1">
        <v>87</v>
      </c>
      <c r="N258" s="1">
        <v>84</v>
      </c>
      <c r="O258" s="1">
        <v>83</v>
      </c>
      <c r="P258" s="1">
        <v>63</v>
      </c>
    </row>
    <row r="259" spans="1:17">
      <c r="A259" s="1">
        <v>5</v>
      </c>
      <c r="B259" s="4" t="s">
        <v>294</v>
      </c>
      <c r="C259" s="1" t="s">
        <v>27</v>
      </c>
      <c r="D259" s="1">
        <v>79</v>
      </c>
      <c r="E259" s="1">
        <v>93</v>
      </c>
      <c r="F259" s="1">
        <v>75</v>
      </c>
      <c r="G259" s="1">
        <v>91</v>
      </c>
      <c r="H259" s="1">
        <v>92</v>
      </c>
      <c r="J259" s="3">
        <f>IFERROR(LARGE(D259:I259,1),0)+IF($C$2&gt;=2,IFERROR(LARGE(D259:I259,2),0),0)+IF($C$2&gt;=3,IFERROR(LARGE(D259:I259,3),0),0)+IF($C$2&gt;=4,IFERROR(LARGE(D259:I259,4),0),0)+IF($C$2&gt;=5,IFERROR(LARGE(D259:I259,5),0),0)+IF($C$2&gt;=6,IFERROR(LARGE(D259:I259,6),0),0)</f>
        <v>355</v>
      </c>
      <c r="K259" s="1">
        <f>COUNT(D259:I259)</f>
        <v>5</v>
      </c>
      <c r="L259" s="1">
        <v>93</v>
      </c>
      <c r="M259" s="1">
        <v>92</v>
      </c>
      <c r="N259" s="1">
        <v>91</v>
      </c>
      <c r="O259" s="1">
        <v>79</v>
      </c>
      <c r="P259" s="1">
        <v>75</v>
      </c>
    </row>
    <row r="260" spans="1:17">
      <c r="A260" s="1">
        <v>6</v>
      </c>
      <c r="B260" s="1" t="s">
        <v>235</v>
      </c>
      <c r="C260" s="1" t="s">
        <v>15</v>
      </c>
      <c r="D260" s="1">
        <v>81</v>
      </c>
      <c r="E260" s="1">
        <v>78</v>
      </c>
      <c r="F260" s="1">
        <v>77</v>
      </c>
      <c r="G260" s="1">
        <v>92</v>
      </c>
      <c r="H260" s="1">
        <v>93</v>
      </c>
      <c r="I260" s="1">
        <v>77</v>
      </c>
      <c r="J260" s="3">
        <f>IFERROR(LARGE(D260:I260,1),0)+IF($C$2&gt;=2,IFERROR(LARGE(D260:I260,2),0),0)+IF($C$2&gt;=3,IFERROR(LARGE(D260:I260,3),0),0)+IF($C$2&gt;=4,IFERROR(LARGE(D260:I260,4),0),0)+IF($C$2&gt;=5,IFERROR(LARGE(D260:I260,5),0),0)+IF($C$2&gt;=6,IFERROR(LARGE(D260:I260,6),0),0)</f>
        <v>344</v>
      </c>
      <c r="K260" s="1">
        <f>COUNT(D260:I260)</f>
        <v>6</v>
      </c>
      <c r="L260" s="1">
        <v>93</v>
      </c>
      <c r="M260" s="1">
        <v>92</v>
      </c>
      <c r="N260" s="1">
        <v>81</v>
      </c>
      <c r="O260" s="1">
        <v>78</v>
      </c>
      <c r="P260" s="1">
        <v>77</v>
      </c>
      <c r="Q260" s="1">
        <v>77</v>
      </c>
    </row>
    <row r="261" spans="1:17">
      <c r="A261" s="1">
        <v>7</v>
      </c>
      <c r="B261" s="1" t="s">
        <v>323</v>
      </c>
      <c r="C261" s="1" t="s">
        <v>19</v>
      </c>
      <c r="D261" s="1">
        <v>77</v>
      </c>
      <c r="E261" s="1">
        <v>79</v>
      </c>
      <c r="F261" s="1">
        <v>86</v>
      </c>
      <c r="G261" s="1">
        <v>87</v>
      </c>
      <c r="J261" s="3">
        <f>IFERROR(LARGE(D261:I261,1),0)+IF($C$2&gt;=2,IFERROR(LARGE(D261:I261,2),0),0)+IF($C$2&gt;=3,IFERROR(LARGE(D261:I261,3),0),0)+IF($C$2&gt;=4,IFERROR(LARGE(D261:I261,4),0),0)+IF($C$2&gt;=5,IFERROR(LARGE(D261:I261,5),0),0)+IF($C$2&gt;=6,IFERROR(LARGE(D261:I261,6),0),0)</f>
        <v>329</v>
      </c>
      <c r="K261" s="1">
        <f>COUNT(D261:I261)</f>
        <v>4</v>
      </c>
      <c r="L261" s="1">
        <v>87</v>
      </c>
      <c r="M261" s="1">
        <v>86</v>
      </c>
      <c r="N261" s="1">
        <v>79</v>
      </c>
      <c r="O261" s="1">
        <v>77</v>
      </c>
    </row>
    <row r="262" spans="1:17">
      <c r="A262" s="1">
        <v>8</v>
      </c>
      <c r="B262" s="1" t="s">
        <v>219</v>
      </c>
      <c r="C262" s="1" t="s">
        <v>19</v>
      </c>
      <c r="D262" s="1">
        <v>62</v>
      </c>
      <c r="E262" s="1">
        <v>76</v>
      </c>
      <c r="F262" s="1">
        <v>58</v>
      </c>
      <c r="G262" s="1">
        <v>67</v>
      </c>
      <c r="H262" s="1">
        <v>88</v>
      </c>
      <c r="I262" s="1">
        <v>84</v>
      </c>
      <c r="J262" s="3">
        <f>IFERROR(LARGE(D262:I262,1),0)+IF($C$2&gt;=2,IFERROR(LARGE(D262:I262,2),0),0)+IF($C$2&gt;=3,IFERROR(LARGE(D262:I262,3),0),0)+IF($C$2&gt;=4,IFERROR(LARGE(D262:I262,4),0),0)+IF($C$2&gt;=5,IFERROR(LARGE(D262:I262,5),0),0)+IF($C$2&gt;=6,IFERROR(LARGE(D262:I262,6),0),0)</f>
        <v>315</v>
      </c>
      <c r="K262" s="1">
        <f>COUNT(D262:I262)</f>
        <v>6</v>
      </c>
      <c r="L262" s="1">
        <v>88</v>
      </c>
      <c r="M262" s="1">
        <v>84</v>
      </c>
      <c r="N262" s="1">
        <v>76</v>
      </c>
      <c r="O262" s="1">
        <v>67</v>
      </c>
      <c r="P262" s="1">
        <v>62</v>
      </c>
      <c r="Q262" s="1">
        <v>58</v>
      </c>
    </row>
    <row r="263" spans="1:17">
      <c r="A263" s="1">
        <v>9</v>
      </c>
      <c r="B263" s="1" t="s">
        <v>244</v>
      </c>
      <c r="C263" s="1" t="s">
        <v>11</v>
      </c>
      <c r="D263" s="1">
        <v>69</v>
      </c>
      <c r="F263" s="1">
        <v>64</v>
      </c>
      <c r="G263" s="1">
        <v>77</v>
      </c>
      <c r="H263" s="1">
        <v>86</v>
      </c>
      <c r="I263" s="1">
        <v>73</v>
      </c>
      <c r="J263" s="3">
        <f>IFERROR(LARGE(D263:I263,1),0)+IF($C$2&gt;=2,IFERROR(LARGE(D263:I263,2),0),0)+IF($C$2&gt;=3,IFERROR(LARGE(D263:I263,3),0),0)+IF($C$2&gt;=4,IFERROR(LARGE(D263:I263,4),0),0)+IF($C$2&gt;=5,IFERROR(LARGE(D263:I263,5),0),0)+IF($C$2&gt;=6,IFERROR(LARGE(D263:I263,6),0),0)</f>
        <v>305</v>
      </c>
      <c r="K263" s="1">
        <f>COUNT(D263:I263)</f>
        <v>5</v>
      </c>
      <c r="L263" s="1">
        <v>86</v>
      </c>
      <c r="M263" s="1">
        <v>77</v>
      </c>
      <c r="N263" s="1">
        <v>73</v>
      </c>
      <c r="O263" s="1">
        <v>69</v>
      </c>
      <c r="P263" s="1">
        <v>64</v>
      </c>
    </row>
    <row r="264" spans="1:17">
      <c r="A264" s="1">
        <v>10</v>
      </c>
      <c r="B264" s="1" t="s">
        <v>238</v>
      </c>
      <c r="C264" s="1" t="s">
        <v>27</v>
      </c>
      <c r="D264" s="1">
        <v>61</v>
      </c>
      <c r="E264" s="1">
        <v>74</v>
      </c>
      <c r="G264" s="1">
        <v>81</v>
      </c>
      <c r="I264" s="1">
        <v>76</v>
      </c>
      <c r="J264" s="3">
        <f>IFERROR(LARGE(D264:I264,1),0)+IF($C$2&gt;=2,IFERROR(LARGE(D264:I264,2),0),0)+IF($C$2&gt;=3,IFERROR(LARGE(D264:I264,3),0),0)+IF($C$2&gt;=4,IFERROR(LARGE(D264:I264,4),0),0)+IF($C$2&gt;=5,IFERROR(LARGE(D264:I264,5),0),0)+IF($C$2&gt;=6,IFERROR(LARGE(D264:I264,6),0),0)</f>
        <v>292</v>
      </c>
      <c r="K264" s="1">
        <f>COUNT(D264:I264)</f>
        <v>4</v>
      </c>
      <c r="L264" s="1">
        <v>81</v>
      </c>
      <c r="M264" s="1">
        <v>76</v>
      </c>
      <c r="N264" s="1">
        <v>74</v>
      </c>
      <c r="O264" s="1">
        <v>61</v>
      </c>
    </row>
    <row r="265" spans="1:17">
      <c r="A265" s="1">
        <v>11</v>
      </c>
      <c r="B265" s="1" t="s">
        <v>254</v>
      </c>
      <c r="C265" s="1" t="s">
        <v>19</v>
      </c>
      <c r="D265" s="1">
        <v>68</v>
      </c>
      <c r="F265" s="1">
        <v>67</v>
      </c>
      <c r="H265" s="1">
        <v>84</v>
      </c>
      <c r="I265" s="1">
        <v>70</v>
      </c>
      <c r="J265" s="3">
        <f>IFERROR(LARGE(D265:I265,1),0)+IF($C$2&gt;=2,IFERROR(LARGE(D265:I265,2),0),0)+IF($C$2&gt;=3,IFERROR(LARGE(D265:I265,3),0),0)+IF($C$2&gt;=4,IFERROR(LARGE(D265:I265,4),0),0)+IF($C$2&gt;=5,IFERROR(LARGE(D265:I265,5),0),0)+IF($C$2&gt;=6,IFERROR(LARGE(D265:I265,6),0),0)</f>
        <v>289</v>
      </c>
      <c r="K265" s="1">
        <f>COUNT(D265:I265)</f>
        <v>4</v>
      </c>
      <c r="L265" s="1">
        <v>84</v>
      </c>
      <c r="M265" s="1">
        <v>70</v>
      </c>
      <c r="N265" s="1">
        <v>68</v>
      </c>
      <c r="O265" s="1">
        <v>67</v>
      </c>
    </row>
    <row r="266" spans="1:17">
      <c r="A266" s="1">
        <v>12</v>
      </c>
      <c r="B266" s="1" t="s">
        <v>261</v>
      </c>
      <c r="C266" s="1" t="s">
        <v>25</v>
      </c>
      <c r="D266" s="1">
        <v>59</v>
      </c>
      <c r="G266" s="1">
        <v>71</v>
      </c>
      <c r="I266" s="1">
        <v>69</v>
      </c>
      <c r="J266" s="3">
        <f>IFERROR(LARGE(D266:I266,1),0)+IF($C$2&gt;=2,IFERROR(LARGE(D266:I266,2),0),0)+IF($C$2&gt;=3,IFERROR(LARGE(D266:I266,3),0),0)+IF($C$2&gt;=4,IFERROR(LARGE(D266:I266,4),0),0)+IF($C$2&gt;=5,IFERROR(LARGE(D266:I266,5),0),0)+IF($C$2&gt;=6,IFERROR(LARGE(D266:I266,6),0),0)</f>
        <v>199</v>
      </c>
      <c r="K266" s="1">
        <f>COUNT(D266:I266)</f>
        <v>3</v>
      </c>
      <c r="L266" s="1">
        <v>71</v>
      </c>
      <c r="M266" s="1">
        <v>69</v>
      </c>
      <c r="N266" s="1">
        <v>59</v>
      </c>
    </row>
    <row r="267" spans="1:17">
      <c r="A267" s="1">
        <v>13</v>
      </c>
      <c r="B267" s="1" t="s">
        <v>463</v>
      </c>
      <c r="C267" s="1" t="s">
        <v>87</v>
      </c>
      <c r="G267" s="1">
        <v>74</v>
      </c>
      <c r="J267" s="3">
        <f>IFERROR(LARGE(D267:I267,1),0)+IF($C$2&gt;=2,IFERROR(LARGE(D267:I267,2),0),0)+IF($C$2&gt;=3,IFERROR(LARGE(D267:I267,3),0),0)+IF($C$2&gt;=4,IFERROR(LARGE(D267:I267,4),0),0)+IF($C$2&gt;=5,IFERROR(LARGE(D267:I267,5),0),0)+IF($C$2&gt;=6,IFERROR(LARGE(D267:I267,6),0),0)</f>
        <v>74</v>
      </c>
      <c r="K267" s="1">
        <f>COUNT(D267:I267)</f>
        <v>1</v>
      </c>
      <c r="L267" s="1">
        <v>74</v>
      </c>
    </row>
    <row r="268" spans="1:17">
      <c r="A268" s="1">
        <v>14</v>
      </c>
      <c r="B268" s="1" t="s">
        <v>464</v>
      </c>
      <c r="C268" s="1" t="s">
        <v>62</v>
      </c>
      <c r="D268" s="1">
        <v>67</v>
      </c>
      <c r="J268" s="3">
        <f>IFERROR(LARGE(D268:I268,1),0)+IF($C$2&gt;=2,IFERROR(LARGE(D268:I268,2),0),0)+IF($C$2&gt;=3,IFERROR(LARGE(D268:I268,3),0),0)+IF($C$2&gt;=4,IFERROR(LARGE(D268:I268,4),0),0)+IF($C$2&gt;=5,IFERROR(LARGE(D268:I268,5),0),0)+IF($C$2&gt;=6,IFERROR(LARGE(D268:I268,6),0),0)</f>
        <v>67</v>
      </c>
      <c r="K268" s="1">
        <f>COUNT(D268:I268)</f>
        <v>1</v>
      </c>
      <c r="L268" s="1">
        <v>67</v>
      </c>
    </row>
    <row r="269" spans="1:17">
      <c r="A269" s="1">
        <v>15</v>
      </c>
      <c r="B269" s="1" t="s">
        <v>284</v>
      </c>
      <c r="C269" s="1" t="s">
        <v>23</v>
      </c>
      <c r="I269" s="1">
        <v>66</v>
      </c>
      <c r="J269" s="3">
        <f>IFERROR(LARGE(D269:I269,1),0)+IF($C$2&gt;=2,IFERROR(LARGE(D269:I269,2),0),0)+IF($C$2&gt;=3,IFERROR(LARGE(D269:I269,3),0),0)+IF($C$2&gt;=4,IFERROR(LARGE(D269:I269,4),0),0)+IF($C$2&gt;=5,IFERROR(LARGE(D269:I269,5),0),0)+IF($C$2&gt;=6,IFERROR(LARGE(D269:I269,6),0),0)</f>
        <v>66</v>
      </c>
      <c r="K269" s="1">
        <f>COUNT(D269:I269)</f>
        <v>1</v>
      </c>
      <c r="L269" s="1">
        <v>66</v>
      </c>
    </row>
    <row r="270" spans="1:17">
      <c r="A270" s="1">
        <v>16</v>
      </c>
      <c r="B270" s="1" t="s">
        <v>465</v>
      </c>
      <c r="C270" s="1" t="s">
        <v>11</v>
      </c>
      <c r="E270" s="1">
        <v>62</v>
      </c>
      <c r="J270" s="3">
        <f>IFERROR(LARGE(D270:I270,1),0)+IF($C$2&gt;=2,IFERROR(LARGE(D270:I270,2),0),0)+IF($C$2&gt;=3,IFERROR(LARGE(D270:I270,3),0),0)+IF($C$2&gt;=4,IFERROR(LARGE(D270:I270,4),0),0)+IF($C$2&gt;=5,IFERROR(LARGE(D270:I270,5),0),0)+IF($C$2&gt;=6,IFERROR(LARGE(D270:I270,6),0),0)</f>
        <v>62</v>
      </c>
      <c r="K270" s="1">
        <f>COUNT(D270:I270)</f>
        <v>1</v>
      </c>
      <c r="L270" s="1">
        <v>62</v>
      </c>
    </row>
    <row r="271" spans="1:17" ht="5.0999999999999996" customHeight="1"/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wksWomen">
    <tabColor rgb="FF00B050"/>
  </sheetPr>
  <dimension ref="A1:AF219"/>
  <sheetViews>
    <sheetView topLeftCell="A4" workbookViewId="0">
      <pane ySplit="3" topLeftCell="A7" activePane="bottomLeft" state="frozen"/>
      <selection activeCell="A4" sqref="A4"/>
      <selection pane="bottomLeft" activeCell="L6" sqref="L6"/>
    </sheetView>
  </sheetViews>
  <sheetFormatPr defaultRowHeight="12.75"/>
  <cols>
    <col min="1" max="1" width="7.140625" style="1" customWidth="1"/>
    <col min="2" max="2" width="23.42578125" style="1" customWidth="1"/>
    <col min="3" max="3" width="7" style="1" customWidth="1"/>
    <col min="4" max="10" width="7.140625" style="1" customWidth="1"/>
    <col min="11" max="16384" width="9.140625" style="1"/>
  </cols>
  <sheetData>
    <row r="1" spans="1:19">
      <c r="L1" s="3" t="str">
        <f t="shared" ref="L1:Q1" si="0">IF(OR(L$5&gt;$C$4,L$5&gt;COUNT($D1:$I1)),"",LARGE($D1:$I1,L$5))</f>
        <v/>
      </c>
      <c r="M1" s="3" t="str">
        <f t="shared" si="0"/>
        <v/>
      </c>
      <c r="N1" s="3" t="str">
        <f t="shared" si="0"/>
        <v/>
      </c>
      <c r="O1" s="3" t="str">
        <f t="shared" si="0"/>
        <v/>
      </c>
      <c r="P1" s="3" t="str">
        <f t="shared" si="0"/>
        <v/>
      </c>
      <c r="Q1" s="3" t="str">
        <f t="shared" si="0"/>
        <v/>
      </c>
      <c r="R1" s="4" t="s">
        <v>379</v>
      </c>
    </row>
    <row r="2" spans="1:19">
      <c r="A2" s="1" t="s">
        <v>380</v>
      </c>
      <c r="I2" s="20" t="s">
        <v>466</v>
      </c>
      <c r="J2" s="3">
        <f>IFERROR(LARGE(D2:I2,1),0)+IF($C$4&gt;=2,IFERROR(LARGE(D2:I2,2),0),0)+IF($C$4&gt;=3,IFERROR(LARGE(D2:I2,3),0),0)+IF($C$4&gt;=4,IFERROR(LARGE(D2:I2,4),0),0)+IF($C$4&gt;=5,IFERROR(LARGE(D2:I2,5),0),0)+IF($C$4&gt;=6,IFERROR(LARGE(D2:I2,6),0),0)</f>
        <v>0</v>
      </c>
      <c r="K2" s="1">
        <f>COUNT(D2:I2)</f>
        <v>0</v>
      </c>
      <c r="L2" s="3"/>
      <c r="M2" s="3"/>
      <c r="N2" s="3"/>
      <c r="O2" s="3"/>
      <c r="P2" s="3"/>
      <c r="Q2" s="3"/>
    </row>
    <row r="3" spans="1:19" s="11" customFormat="1" ht="38.25" customHeight="1">
      <c r="A3" s="11" t="s">
        <v>566</v>
      </c>
    </row>
    <row r="4" spans="1:19">
      <c r="A4" s="5" t="s">
        <v>381</v>
      </c>
      <c r="B4" s="5"/>
      <c r="C4" s="21">
        <v>4</v>
      </c>
      <c r="L4" s="5" t="s">
        <v>382</v>
      </c>
      <c r="M4" s="5"/>
      <c r="N4" s="5"/>
      <c r="O4" s="5"/>
      <c r="P4" s="5"/>
      <c r="Q4" s="5"/>
    </row>
    <row r="5" spans="1:19" s="5" customFormat="1">
      <c r="A5" s="6" t="s">
        <v>2</v>
      </c>
      <c r="B5" s="5" t="s">
        <v>3</v>
      </c>
      <c r="C5" s="6" t="s">
        <v>5</v>
      </c>
      <c r="D5" s="6" t="s">
        <v>383</v>
      </c>
      <c r="E5" s="6" t="s">
        <v>384</v>
      </c>
      <c r="F5" s="6" t="s">
        <v>385</v>
      </c>
      <c r="G5" s="6" t="s">
        <v>386</v>
      </c>
      <c r="H5" s="6" t="s">
        <v>387</v>
      </c>
      <c r="I5" s="6" t="s">
        <v>388</v>
      </c>
      <c r="J5" s="6" t="s">
        <v>362</v>
      </c>
      <c r="K5" s="5" t="s">
        <v>389</v>
      </c>
      <c r="L5" s="5">
        <v>1</v>
      </c>
      <c r="M5" s="5">
        <v>2</v>
      </c>
      <c r="N5" s="5">
        <v>3</v>
      </c>
      <c r="O5" s="5">
        <v>4</v>
      </c>
      <c r="P5" s="5">
        <v>5</v>
      </c>
      <c r="Q5" s="5">
        <v>6</v>
      </c>
    </row>
    <row r="6" spans="1:19" s="5" customFormat="1">
      <c r="A6" s="6"/>
      <c r="B6" s="5" t="s">
        <v>467</v>
      </c>
      <c r="C6" s="6"/>
      <c r="D6" s="6"/>
      <c r="E6" s="6"/>
      <c r="F6" s="6"/>
      <c r="G6" s="6"/>
      <c r="H6" s="6"/>
      <c r="I6" s="6"/>
      <c r="J6" s="6"/>
    </row>
    <row r="7" spans="1:19">
      <c r="A7" s="3">
        <v>1</v>
      </c>
      <c r="B7" s="1" t="s">
        <v>77</v>
      </c>
      <c r="C7" s="3" t="s">
        <v>15</v>
      </c>
      <c r="D7" s="3">
        <v>194</v>
      </c>
      <c r="E7" s="1">
        <v>194</v>
      </c>
      <c r="F7" s="3"/>
      <c r="G7" s="3">
        <v>191</v>
      </c>
      <c r="H7" s="3">
        <v>194</v>
      </c>
      <c r="I7" s="1">
        <v>196</v>
      </c>
      <c r="J7" s="3">
        <f>IFERROR(LARGE(D7:I7,1),0)+IF($C$4&gt;=2,IFERROR(LARGE(D7:I7,2),0),0)+IF($C$4&gt;=3,IFERROR(LARGE(D7:I7,3),0),0)+IF($C$4&gt;=4,IFERROR(LARGE(D7:I7,4),0),0)+IF($C$4&gt;=5,IFERROR(LARGE(D7:I7,5),0),0)+IF($C$4&gt;=6,IFERROR(LARGE(D7:I7,6),0),0)</f>
        <v>778</v>
      </c>
      <c r="K7" s="1">
        <f>COUNT(D7:I7)</f>
        <v>5</v>
      </c>
      <c r="L7" s="1">
        <v>196</v>
      </c>
      <c r="M7" s="3">
        <v>194</v>
      </c>
      <c r="N7" s="1">
        <v>194</v>
      </c>
      <c r="O7" s="3">
        <v>194</v>
      </c>
      <c r="P7" s="3">
        <v>191</v>
      </c>
      <c r="Q7" s="3"/>
      <c r="S7" s="3">
        <f t="shared" ref="S7:S12" si="1">J7+200-IF(COUNT(D7:G7)=4,SMALL(D7:G7,1),0)</f>
        <v>978</v>
      </c>
    </row>
    <row r="8" spans="1:19">
      <c r="A8" s="3">
        <v>2</v>
      </c>
      <c r="B8" s="4" t="s">
        <v>99</v>
      </c>
      <c r="C8" s="3" t="s">
        <v>27</v>
      </c>
      <c r="D8" s="3">
        <v>198</v>
      </c>
      <c r="F8" s="3"/>
      <c r="G8" s="3">
        <v>193</v>
      </c>
      <c r="H8" s="3">
        <v>192</v>
      </c>
      <c r="I8" s="1">
        <v>192</v>
      </c>
      <c r="J8" s="3">
        <f>IFERROR(LARGE(D8:I8,1),0)+IF($C$4&gt;=2,IFERROR(LARGE(D8:I8,2),0),0)+IF($C$4&gt;=3,IFERROR(LARGE(D8:I8,3),0),0)+IF($C$4&gt;=4,IFERROR(LARGE(D8:I8,4),0),0)+IF($C$4&gt;=5,IFERROR(LARGE(D8:I8,5),0),0)+IF($C$4&gt;=6,IFERROR(LARGE(D8:I8,6),0),0)</f>
        <v>775</v>
      </c>
      <c r="K8" s="1">
        <f>COUNT(D8:I8)</f>
        <v>4</v>
      </c>
      <c r="L8" s="3">
        <v>198</v>
      </c>
      <c r="M8" s="3">
        <v>193</v>
      </c>
      <c r="N8" s="3">
        <v>192</v>
      </c>
      <c r="O8" s="1">
        <v>192</v>
      </c>
      <c r="Q8" s="3"/>
      <c r="S8" s="3">
        <f t="shared" si="1"/>
        <v>975</v>
      </c>
    </row>
    <row r="9" spans="1:19">
      <c r="A9" s="3">
        <v>3</v>
      </c>
      <c r="B9" s="1" t="s">
        <v>468</v>
      </c>
      <c r="C9" s="3" t="s">
        <v>62</v>
      </c>
      <c r="D9" s="3">
        <v>188</v>
      </c>
      <c r="E9" s="1">
        <v>192</v>
      </c>
      <c r="F9" s="3">
        <v>186</v>
      </c>
      <c r="G9" s="3">
        <v>187</v>
      </c>
      <c r="H9" s="3">
        <v>186</v>
      </c>
      <c r="J9" s="3">
        <f>IFERROR(LARGE(D9:I9,1),0)+IF($C$4&gt;=2,IFERROR(LARGE(D9:I9,2),0),0)+IF($C$4&gt;=3,IFERROR(LARGE(D9:I9,3),0),0)+IF($C$4&gt;=4,IFERROR(LARGE(D9:I9,4),0),0)+IF($C$4&gt;=5,IFERROR(LARGE(D9:I9,5),0),0)+IF($C$4&gt;=6,IFERROR(LARGE(D9:I9,6),0),0)</f>
        <v>753</v>
      </c>
      <c r="K9" s="1">
        <f>COUNT(D9:I9)</f>
        <v>5</v>
      </c>
      <c r="L9" s="1">
        <v>192</v>
      </c>
      <c r="M9" s="3">
        <v>188</v>
      </c>
      <c r="N9" s="3">
        <v>187</v>
      </c>
      <c r="O9" s="3">
        <v>186</v>
      </c>
      <c r="P9" s="3">
        <v>186</v>
      </c>
      <c r="S9" s="3">
        <f t="shared" si="1"/>
        <v>767</v>
      </c>
    </row>
    <row r="10" spans="1:19">
      <c r="A10" s="3">
        <v>4</v>
      </c>
      <c r="B10" s="4" t="s">
        <v>178</v>
      </c>
      <c r="C10" s="3" t="s">
        <v>50</v>
      </c>
      <c r="D10" s="3">
        <v>190</v>
      </c>
      <c r="E10" s="1">
        <v>191</v>
      </c>
      <c r="F10" s="3"/>
      <c r="G10" s="3">
        <v>179</v>
      </c>
      <c r="H10" s="3">
        <v>164</v>
      </c>
      <c r="I10" s="1">
        <v>178</v>
      </c>
      <c r="J10" s="3">
        <f>IFERROR(LARGE(D10:I10,1),0)+IF($C$4&gt;=2,IFERROR(LARGE(D10:I10,2),0),0)+IF($C$4&gt;=3,IFERROR(LARGE(D10:I10,3),0),0)+IF($C$4&gt;=4,IFERROR(LARGE(D10:I10,4),0),0)+IF($C$4&gt;=5,IFERROR(LARGE(D10:I10,5),0),0)+IF($C$4&gt;=6,IFERROR(LARGE(D10:I10,6),0),0)</f>
        <v>738</v>
      </c>
      <c r="K10" s="1">
        <f>COUNT(D10:I10)</f>
        <v>5</v>
      </c>
      <c r="L10" s="1">
        <v>191</v>
      </c>
      <c r="M10" s="3">
        <v>190</v>
      </c>
      <c r="N10" s="3">
        <v>179</v>
      </c>
      <c r="O10" s="1">
        <v>178</v>
      </c>
      <c r="P10" s="3">
        <v>164</v>
      </c>
      <c r="Q10" s="3"/>
      <c r="S10" s="3">
        <f t="shared" si="1"/>
        <v>938</v>
      </c>
    </row>
    <row r="11" spans="1:19">
      <c r="A11" s="3">
        <v>5</v>
      </c>
      <c r="B11" s="1" t="s">
        <v>204</v>
      </c>
      <c r="C11" s="3" t="s">
        <v>50</v>
      </c>
      <c r="D11" s="3"/>
      <c r="F11" s="3">
        <v>173</v>
      </c>
      <c r="G11" s="3">
        <v>178</v>
      </c>
      <c r="H11" s="3">
        <v>183</v>
      </c>
      <c r="I11" s="1">
        <v>166</v>
      </c>
      <c r="J11" s="3">
        <f>IFERROR(LARGE(D11:I11,1),0)+IF($C$4&gt;=2,IFERROR(LARGE(D11:I11,2),0),0)+IF($C$4&gt;=3,IFERROR(LARGE(D11:I11,3),0),0)+IF($C$4&gt;=4,IFERROR(LARGE(D11:I11,4),0),0)+IF($C$4&gt;=5,IFERROR(LARGE(D11:I11,5),0),0)+IF($C$4&gt;=6,IFERROR(LARGE(D11:I11,6),0),0)</f>
        <v>700</v>
      </c>
      <c r="K11" s="1">
        <f>COUNT(D11:I11)</f>
        <v>4</v>
      </c>
      <c r="L11" s="3">
        <v>183</v>
      </c>
      <c r="M11" s="3">
        <v>178</v>
      </c>
      <c r="N11" s="3">
        <v>173</v>
      </c>
      <c r="O11" s="1">
        <v>166</v>
      </c>
      <c r="P11" s="3"/>
      <c r="S11" s="3">
        <f t="shared" si="1"/>
        <v>900</v>
      </c>
    </row>
    <row r="12" spans="1:19">
      <c r="A12" s="3">
        <v>6</v>
      </c>
      <c r="B12" s="1" t="s">
        <v>165</v>
      </c>
      <c r="C12" s="3" t="s">
        <v>395</v>
      </c>
      <c r="D12" s="3">
        <v>138</v>
      </c>
      <c r="E12" s="1">
        <v>160</v>
      </c>
      <c r="F12" s="3">
        <v>166</v>
      </c>
      <c r="G12" s="3">
        <v>169</v>
      </c>
      <c r="H12" s="3">
        <v>174</v>
      </c>
      <c r="I12" s="1">
        <v>182</v>
      </c>
      <c r="J12" s="3">
        <f>IFERROR(LARGE(D12:I12,1),0)+IF($C$4&gt;=2,IFERROR(LARGE(D12:I12,2),0),0)+IF($C$4&gt;=3,IFERROR(LARGE(D12:I12,3),0),0)+IF($C$4&gt;=4,IFERROR(LARGE(D12:I12,4),0),0)+IF($C$4&gt;=5,IFERROR(LARGE(D12:I12,5),0),0)+IF($C$4&gt;=6,IFERROR(LARGE(D12:I12,6),0),0)</f>
        <v>691</v>
      </c>
      <c r="K12" s="1">
        <f>COUNT(D12:I12)</f>
        <v>6</v>
      </c>
      <c r="L12" s="1">
        <v>182</v>
      </c>
      <c r="M12" s="3">
        <v>174</v>
      </c>
      <c r="N12" s="3">
        <v>169</v>
      </c>
      <c r="O12" s="3">
        <v>166</v>
      </c>
      <c r="P12" s="1">
        <v>160</v>
      </c>
      <c r="Q12" s="3">
        <v>138</v>
      </c>
      <c r="S12" s="3">
        <f t="shared" si="1"/>
        <v>753</v>
      </c>
    </row>
    <row r="13" spans="1:19">
      <c r="A13" s="3">
        <v>7</v>
      </c>
      <c r="B13" s="1" t="s">
        <v>216</v>
      </c>
      <c r="C13" s="3" t="s">
        <v>447</v>
      </c>
      <c r="D13" s="3">
        <v>139</v>
      </c>
      <c r="E13" s="1">
        <v>165</v>
      </c>
      <c r="F13" s="3">
        <v>161</v>
      </c>
      <c r="G13" s="3">
        <v>163</v>
      </c>
      <c r="H13" s="3">
        <v>165</v>
      </c>
      <c r="I13" s="1">
        <v>158</v>
      </c>
      <c r="J13" s="3">
        <f>IFERROR(LARGE(D13:I13,1),0)+IF($C$4&gt;=2,IFERROR(LARGE(D13:I13,2),0),0)+IF($C$4&gt;=3,IFERROR(LARGE(D13:I13,3),0),0)+IF($C$4&gt;=4,IFERROR(LARGE(D13:I13,4),0),0)+IF($C$4&gt;=5,IFERROR(LARGE(D13:I13,5),0),0)+IF($C$4&gt;=6,IFERROR(LARGE(D13:I13,6),0),0)</f>
        <v>654</v>
      </c>
      <c r="K13" s="1">
        <f>COUNT(D13:I13)</f>
        <v>6</v>
      </c>
      <c r="L13" s="1">
        <v>165</v>
      </c>
      <c r="M13" s="3">
        <v>165</v>
      </c>
      <c r="N13" s="3">
        <v>163</v>
      </c>
      <c r="O13" s="3">
        <v>161</v>
      </c>
      <c r="P13" s="1">
        <v>158</v>
      </c>
      <c r="Q13" s="3">
        <v>139</v>
      </c>
    </row>
    <row r="14" spans="1:19">
      <c r="A14" s="3">
        <v>8</v>
      </c>
      <c r="B14" s="1" t="s">
        <v>469</v>
      </c>
      <c r="C14" s="3" t="s">
        <v>23</v>
      </c>
      <c r="D14" s="3"/>
      <c r="E14" s="1">
        <v>153</v>
      </c>
      <c r="F14" s="3">
        <v>150</v>
      </c>
      <c r="G14" s="3">
        <v>152</v>
      </c>
      <c r="H14" s="3">
        <v>152</v>
      </c>
      <c r="J14" s="3">
        <f>IFERROR(LARGE(D14:I14,1),0)+IF($C$4&gt;=2,IFERROR(LARGE(D14:I14,2),0),0)+IF($C$4&gt;=3,IFERROR(LARGE(D14:I14,3),0),0)+IF($C$4&gt;=4,IFERROR(LARGE(D14:I14,4),0),0)+IF($C$4&gt;=5,IFERROR(LARGE(D14:I14,5),0),0)+IF($C$4&gt;=6,IFERROR(LARGE(D14:I14,6),0),0)</f>
        <v>607</v>
      </c>
      <c r="K14" s="1">
        <f>COUNT(D14:I14)</f>
        <v>4</v>
      </c>
      <c r="L14" s="1">
        <v>153</v>
      </c>
      <c r="M14" s="3">
        <v>152</v>
      </c>
      <c r="N14" s="3">
        <v>152</v>
      </c>
      <c r="O14" s="3">
        <v>150</v>
      </c>
      <c r="P14" s="3"/>
    </row>
    <row r="15" spans="1:19">
      <c r="A15" s="3">
        <v>9</v>
      </c>
      <c r="B15" s="1" t="s">
        <v>470</v>
      </c>
      <c r="C15" s="3" t="s">
        <v>19</v>
      </c>
      <c r="D15" s="3">
        <v>200</v>
      </c>
      <c r="F15" s="3"/>
      <c r="G15" s="3">
        <v>199</v>
      </c>
      <c r="H15" s="3">
        <v>198</v>
      </c>
      <c r="J15" s="3">
        <f>IFERROR(LARGE(D15:I15,1),0)+IF($C$4&gt;=2,IFERROR(LARGE(D15:I15,2),0),0)+IF($C$4&gt;=3,IFERROR(LARGE(D15:I15,3),0),0)+IF($C$4&gt;=4,IFERROR(LARGE(D15:I15,4),0),0)+IF($C$4&gt;=5,IFERROR(LARGE(D15:I15,5),0),0)+IF($C$4&gt;=6,IFERROR(LARGE(D15:I15,6),0),0)</f>
        <v>597</v>
      </c>
      <c r="K15" s="1">
        <f>COUNT(D15:I15)</f>
        <v>3</v>
      </c>
      <c r="L15" s="3">
        <v>200</v>
      </c>
      <c r="M15" s="3">
        <v>199</v>
      </c>
      <c r="N15" s="3">
        <v>198</v>
      </c>
      <c r="P15" s="3"/>
    </row>
    <row r="16" spans="1:19">
      <c r="A16" s="3">
        <v>10</v>
      </c>
      <c r="B16" s="1" t="s">
        <v>471</v>
      </c>
      <c r="C16" s="3" t="s">
        <v>27</v>
      </c>
      <c r="D16" s="3"/>
      <c r="F16" s="3">
        <v>198</v>
      </c>
      <c r="G16" s="3">
        <v>198</v>
      </c>
      <c r="H16" s="3">
        <v>197</v>
      </c>
      <c r="J16" s="3">
        <f>IFERROR(LARGE(D16:I16,1),0)+IF($C$4&gt;=2,IFERROR(LARGE(D16:I16,2),0),0)+IF($C$4&gt;=3,IFERROR(LARGE(D16:I16,3),0),0)+IF($C$4&gt;=4,IFERROR(LARGE(D16:I16,4),0),0)+IF($C$4&gt;=5,IFERROR(LARGE(D16:I16,5),0),0)+IF($C$4&gt;=6,IFERROR(LARGE(D16:I16,6),0),0)</f>
        <v>593</v>
      </c>
      <c r="K16" s="1">
        <f>COUNT(D16:I16)</f>
        <v>3</v>
      </c>
      <c r="L16" s="3">
        <v>198</v>
      </c>
      <c r="M16" s="3">
        <v>198</v>
      </c>
      <c r="N16" s="3">
        <v>197</v>
      </c>
      <c r="O16" s="3"/>
    </row>
    <row r="17" spans="1:17">
      <c r="A17" s="3">
        <v>11</v>
      </c>
      <c r="B17" s="1" t="s">
        <v>472</v>
      </c>
      <c r="C17" s="3" t="s">
        <v>19</v>
      </c>
      <c r="D17" s="3"/>
      <c r="E17" s="1">
        <v>197</v>
      </c>
      <c r="F17" s="3">
        <v>196</v>
      </c>
      <c r="G17" s="3">
        <v>196</v>
      </c>
      <c r="H17" s="3"/>
      <c r="J17" s="3">
        <f>IFERROR(LARGE(D17:I17,1),0)+IF($C$4&gt;=2,IFERROR(LARGE(D17:I17,2),0),0)+IF($C$4&gt;=3,IFERROR(LARGE(D17:I17,3),0),0)+IF($C$4&gt;=4,IFERROR(LARGE(D17:I17,4),0),0)+IF($C$4&gt;=5,IFERROR(LARGE(D17:I17,5),0),0)+IF($C$4&gt;=6,IFERROR(LARGE(D17:I17,6),0),0)</f>
        <v>589</v>
      </c>
      <c r="K17" s="1">
        <f>COUNT(D17:I17)</f>
        <v>3</v>
      </c>
      <c r="L17" s="1">
        <v>197</v>
      </c>
      <c r="M17" s="3">
        <v>196</v>
      </c>
      <c r="N17" s="3">
        <v>196</v>
      </c>
      <c r="O17" s="3"/>
      <c r="P17" s="3"/>
    </row>
    <row r="18" spans="1:17">
      <c r="A18" s="3">
        <v>12</v>
      </c>
      <c r="B18" s="1" t="s">
        <v>136</v>
      </c>
      <c r="C18" s="3" t="s">
        <v>23</v>
      </c>
      <c r="D18" s="3"/>
      <c r="F18" s="3">
        <v>187</v>
      </c>
      <c r="G18" s="3">
        <v>186</v>
      </c>
      <c r="H18" s="3"/>
      <c r="I18" s="1">
        <v>188</v>
      </c>
      <c r="J18" s="3">
        <f>IFERROR(LARGE(D18:I18,1),0)+IF($C$4&gt;=2,IFERROR(LARGE(D18:I18,2),0),0)+IF($C$4&gt;=3,IFERROR(LARGE(D18:I18,3),0),0)+IF($C$4&gt;=4,IFERROR(LARGE(D18:I18,4),0),0)+IF($C$4&gt;=5,IFERROR(LARGE(D18:I18,5),0),0)+IF($C$4&gt;=6,IFERROR(LARGE(D18:I18,6),0),0)</f>
        <v>561</v>
      </c>
      <c r="K18" s="1">
        <f>COUNT(D18:I18)</f>
        <v>3</v>
      </c>
      <c r="L18" s="1">
        <v>188</v>
      </c>
      <c r="M18" s="3">
        <v>187</v>
      </c>
      <c r="N18" s="3">
        <v>186</v>
      </c>
      <c r="O18" s="3"/>
      <c r="Q18" s="3"/>
    </row>
    <row r="19" spans="1:17">
      <c r="A19" s="3">
        <v>13</v>
      </c>
      <c r="B19" s="1" t="s">
        <v>473</v>
      </c>
      <c r="C19" s="3" t="s">
        <v>394</v>
      </c>
      <c r="D19" s="3">
        <v>197</v>
      </c>
      <c r="F19" s="3">
        <v>194</v>
      </c>
      <c r="G19" s="3"/>
      <c r="H19" s="3"/>
      <c r="J19" s="3">
        <f>IFERROR(LARGE(D19:I19,1),0)+IF($C$4&gt;=2,IFERROR(LARGE(D19:I19,2),0),0)+IF($C$4&gt;=3,IFERROR(LARGE(D19:I19,3),0),0)+IF($C$4&gt;=4,IFERROR(LARGE(D19:I19,4),0),0)+IF($C$4&gt;=5,IFERROR(LARGE(D19:I19,5),0),0)+IF($C$4&gt;=6,IFERROR(LARGE(D19:I19,6),0),0)</f>
        <v>391</v>
      </c>
      <c r="K19" s="1">
        <f>COUNT(D19:I19)</f>
        <v>2</v>
      </c>
      <c r="L19" s="3">
        <v>197</v>
      </c>
      <c r="M19" s="3">
        <v>194</v>
      </c>
      <c r="O19" s="3"/>
      <c r="P19" s="3"/>
    </row>
    <row r="20" spans="1:17">
      <c r="A20" s="3">
        <v>14</v>
      </c>
      <c r="B20" s="1" t="s">
        <v>146</v>
      </c>
      <c r="C20" s="3" t="s">
        <v>27</v>
      </c>
      <c r="D20" s="3"/>
      <c r="F20" s="3">
        <v>190</v>
      </c>
      <c r="G20" s="3"/>
      <c r="H20" s="3"/>
      <c r="I20" s="1">
        <v>186</v>
      </c>
      <c r="J20" s="3">
        <f>IFERROR(LARGE(D20:I20,1),0)+IF($C$4&gt;=2,IFERROR(LARGE(D20:I20,2),0),0)+IF($C$4&gt;=3,IFERROR(LARGE(D20:I20,3),0),0)+IF($C$4&gt;=4,IFERROR(LARGE(D20:I20,4),0),0)+IF($C$4&gt;=5,IFERROR(LARGE(D20:I20,5),0),0)+IF($C$4&gt;=6,IFERROR(LARGE(D20:I20,6),0),0)</f>
        <v>376</v>
      </c>
      <c r="K20" s="1">
        <f>COUNT(D20:I20)</f>
        <v>2</v>
      </c>
      <c r="L20" s="3">
        <v>190</v>
      </c>
      <c r="M20" s="1">
        <v>186</v>
      </c>
      <c r="N20" s="3"/>
      <c r="P20" s="3"/>
      <c r="Q20" s="3"/>
    </row>
    <row r="21" spans="1:17">
      <c r="A21" s="3">
        <v>15</v>
      </c>
      <c r="B21" s="1" t="s">
        <v>131</v>
      </c>
      <c r="C21" s="3" t="s">
        <v>27</v>
      </c>
      <c r="D21" s="3"/>
      <c r="F21" s="3"/>
      <c r="G21" s="3"/>
      <c r="H21" s="3">
        <v>187</v>
      </c>
      <c r="I21" s="1">
        <v>189</v>
      </c>
      <c r="J21" s="3">
        <f>IFERROR(LARGE(D21:I21,1),0)+IF($C$4&gt;=2,IFERROR(LARGE(D21:I21,2),0),0)+IF($C$4&gt;=3,IFERROR(LARGE(D21:I21,3),0),0)+IF($C$4&gt;=4,IFERROR(LARGE(D21:I21,4),0),0)+IF($C$4&gt;=5,IFERROR(LARGE(D21:I21,5),0),0)+IF($C$4&gt;=6,IFERROR(LARGE(D21:I21,6),0),0)</f>
        <v>376</v>
      </c>
      <c r="K21" s="1">
        <f>COUNT(D21:I21)</f>
        <v>2</v>
      </c>
      <c r="L21" s="1">
        <v>189</v>
      </c>
      <c r="M21" s="3">
        <v>187</v>
      </c>
      <c r="N21" s="3"/>
      <c r="P21" s="3"/>
      <c r="Q21" s="3"/>
    </row>
    <row r="22" spans="1:17">
      <c r="A22" s="3">
        <v>16</v>
      </c>
      <c r="B22" s="1" t="s">
        <v>319</v>
      </c>
      <c r="C22" s="3" t="s">
        <v>62</v>
      </c>
      <c r="D22" s="3">
        <v>137</v>
      </c>
      <c r="E22" s="1">
        <v>151</v>
      </c>
      <c r="F22" s="3"/>
      <c r="G22" s="3"/>
      <c r="H22" s="3"/>
      <c r="J22" s="3">
        <f>IFERROR(LARGE(D22:I22,1),0)+IF($C$4&gt;=2,IFERROR(LARGE(D22:I22,2),0),0)+IF($C$4&gt;=3,IFERROR(LARGE(D22:I22,3),0),0)+IF($C$4&gt;=4,IFERROR(LARGE(D22:I22,4),0),0)+IF($C$4&gt;=5,IFERROR(LARGE(D22:I22,5),0),0)+IF($C$4&gt;=6,IFERROR(LARGE(D22:I22,6),0),0)</f>
        <v>288</v>
      </c>
      <c r="K22" s="1">
        <f>COUNT(D22:I22)</f>
        <v>2</v>
      </c>
      <c r="L22" s="1">
        <v>151</v>
      </c>
      <c r="M22" s="3">
        <v>137</v>
      </c>
      <c r="N22" s="3"/>
      <c r="O22" s="3"/>
      <c r="P22" s="3"/>
    </row>
    <row r="23" spans="1:17">
      <c r="A23" s="3">
        <v>17</v>
      </c>
      <c r="B23" s="1" t="s">
        <v>474</v>
      </c>
      <c r="C23" s="3" t="s">
        <v>23</v>
      </c>
      <c r="D23" s="3">
        <v>119</v>
      </c>
      <c r="F23" s="3">
        <v>133</v>
      </c>
      <c r="G23" s="3"/>
      <c r="H23" s="3"/>
      <c r="J23" s="3">
        <f>IFERROR(LARGE(D23:I23,1),0)+IF($C$4&gt;=2,IFERROR(LARGE(D23:I23,2),0),0)+IF($C$4&gt;=3,IFERROR(LARGE(D23:I23,3),0),0)+IF($C$4&gt;=4,IFERROR(LARGE(D23:I23,4),0),0)+IF($C$4&gt;=5,IFERROR(LARGE(D23:I23,5),0),0)+IF($C$4&gt;=6,IFERROR(LARGE(D23:I23,6),0),0)</f>
        <v>252</v>
      </c>
      <c r="K23" s="1">
        <f>COUNT(D23:I23)</f>
        <v>2</v>
      </c>
      <c r="L23" s="3">
        <v>133</v>
      </c>
      <c r="M23" s="3">
        <v>119</v>
      </c>
      <c r="O23" s="3"/>
      <c r="P23" s="3"/>
    </row>
    <row r="24" spans="1:17">
      <c r="A24" s="3">
        <v>18</v>
      </c>
      <c r="B24" s="4" t="s">
        <v>475</v>
      </c>
      <c r="C24" s="3" t="s">
        <v>27</v>
      </c>
      <c r="D24" s="3"/>
      <c r="F24" s="3"/>
      <c r="G24" s="3"/>
      <c r="H24" s="3">
        <v>200</v>
      </c>
      <c r="J24" s="3">
        <f>IFERROR(LARGE(D24:I24,1),0)+IF($C$4&gt;=2,IFERROR(LARGE(D24:I24,2),0),0)+IF($C$4&gt;=3,IFERROR(LARGE(D24:I24,3),0),0)+IF($C$4&gt;=4,IFERROR(LARGE(D24:I24,4),0),0)+IF($C$4&gt;=5,IFERROR(LARGE(D24:I24,5),0),0)+IF($C$4&gt;=6,IFERROR(LARGE(D24:I24,6),0),0)</f>
        <v>200</v>
      </c>
      <c r="K24" s="1">
        <f>COUNT(D24:I24)</f>
        <v>1</v>
      </c>
      <c r="L24" s="3">
        <v>200</v>
      </c>
      <c r="M24" s="3"/>
      <c r="O24" s="3"/>
      <c r="P24" s="3"/>
    </row>
    <row r="25" spans="1:17">
      <c r="A25" s="3">
        <v>19</v>
      </c>
      <c r="B25" s="4" t="s">
        <v>52</v>
      </c>
      <c r="C25" s="3" t="s">
        <v>15</v>
      </c>
      <c r="D25" s="3"/>
      <c r="F25" s="3"/>
      <c r="G25" s="3"/>
      <c r="H25" s="3"/>
      <c r="I25" s="1">
        <v>199</v>
      </c>
      <c r="J25" s="3">
        <f>IFERROR(LARGE(D25:I25,1),0)+IF($C$4&gt;=2,IFERROR(LARGE(D25:I25,2),0),0)+IF($C$4&gt;=3,IFERROR(LARGE(D25:I25,3),0),0)+IF($C$4&gt;=4,IFERROR(LARGE(D25:I25,4),0),0)+IF($C$4&gt;=5,IFERROR(LARGE(D25:I25,5),0),0)+IF($C$4&gt;=6,IFERROR(LARGE(D25:I25,6),0),0)</f>
        <v>199</v>
      </c>
      <c r="K25" s="1">
        <f>COUNT(D25:I25)</f>
        <v>1</v>
      </c>
      <c r="L25" s="1">
        <v>199</v>
      </c>
      <c r="M25" s="3"/>
      <c r="O25" s="3"/>
      <c r="P25" s="3"/>
      <c r="Q25" s="3"/>
    </row>
    <row r="26" spans="1:17">
      <c r="A26" s="3">
        <v>20</v>
      </c>
      <c r="B26" s="4" t="s">
        <v>287</v>
      </c>
      <c r="C26" s="3" t="s">
        <v>27</v>
      </c>
      <c r="D26" s="3">
        <v>195</v>
      </c>
      <c r="F26" s="3"/>
      <c r="G26" s="3"/>
      <c r="H26" s="3"/>
      <c r="J26" s="3">
        <f>IFERROR(LARGE(D26:I26,1),0)+IF($C$4&gt;=2,IFERROR(LARGE(D26:I26,2),0),0)+IF($C$4&gt;=3,IFERROR(LARGE(D26:I26,3),0),0)+IF($C$4&gt;=4,IFERROR(LARGE(D26:I26,4),0),0)+IF($C$4&gt;=5,IFERROR(LARGE(D26:I26,5),0),0)+IF($C$4&gt;=6,IFERROR(LARGE(D26:I26,6),0),0)</f>
        <v>195</v>
      </c>
      <c r="K26" s="1">
        <f>COUNT(D26:I26)</f>
        <v>1</v>
      </c>
      <c r="L26" s="3">
        <v>195</v>
      </c>
      <c r="N26" s="3"/>
      <c r="O26" s="3"/>
      <c r="P26" s="3"/>
    </row>
    <row r="27" spans="1:17">
      <c r="A27" s="3">
        <v>21</v>
      </c>
      <c r="B27" s="4" t="s">
        <v>476</v>
      </c>
      <c r="C27" s="3" t="s">
        <v>27</v>
      </c>
      <c r="D27" s="3"/>
      <c r="F27" s="3">
        <v>188</v>
      </c>
      <c r="G27" s="3"/>
      <c r="H27" s="3"/>
      <c r="J27" s="3">
        <f>IFERROR(LARGE(D27:I27,1),0)+IF($C$4&gt;=2,IFERROR(LARGE(D27:I27,2),0),0)+IF($C$4&gt;=3,IFERROR(LARGE(D27:I27,3),0),0)+IF($C$4&gt;=4,IFERROR(LARGE(D27:I27,4),0),0)+IF($C$4&gt;=5,IFERROR(LARGE(D27:I27,5),0),0)+IF($C$4&gt;=6,IFERROR(LARGE(D27:I27,6),0),0)</f>
        <v>188</v>
      </c>
      <c r="K27" s="1">
        <f>COUNT(D27:I27)</f>
        <v>1</v>
      </c>
      <c r="L27" s="3">
        <v>188</v>
      </c>
      <c r="M27" s="3"/>
      <c r="O27" s="3"/>
      <c r="P27" s="3"/>
    </row>
    <row r="28" spans="1:17">
      <c r="A28" s="3">
        <v>22</v>
      </c>
      <c r="B28" s="1" t="s">
        <v>477</v>
      </c>
      <c r="C28" s="3" t="s">
        <v>395</v>
      </c>
      <c r="D28" s="3">
        <v>185</v>
      </c>
      <c r="F28" s="3"/>
      <c r="G28" s="3"/>
      <c r="H28" s="3"/>
      <c r="J28" s="3">
        <f>IFERROR(LARGE(D28:I28,1),0)+IF($C$4&gt;=2,IFERROR(LARGE(D28:I28,2),0),0)+IF($C$4&gt;=3,IFERROR(LARGE(D28:I28,3),0),0)+IF($C$4&gt;=4,IFERROR(LARGE(D28:I28,4),0),0)+IF($C$4&gt;=5,IFERROR(LARGE(D28:I28,5),0),0)+IF($C$4&gt;=6,IFERROR(LARGE(D28:I28,6),0),0)</f>
        <v>185</v>
      </c>
      <c r="K28" s="1">
        <f>COUNT(D28:I28)</f>
        <v>1</v>
      </c>
      <c r="L28" s="3">
        <v>185</v>
      </c>
      <c r="N28" s="3"/>
      <c r="O28" s="3"/>
      <c r="P28" s="3"/>
    </row>
    <row r="29" spans="1:17">
      <c r="A29" s="3">
        <v>23</v>
      </c>
      <c r="B29" s="1" t="s">
        <v>478</v>
      </c>
      <c r="C29" s="3" t="s">
        <v>27</v>
      </c>
      <c r="D29" s="3">
        <v>177</v>
      </c>
      <c r="F29" s="3"/>
      <c r="G29" s="3"/>
      <c r="H29" s="3"/>
      <c r="J29" s="3">
        <f>IFERROR(LARGE(D29:I29,1),0)+IF($C$4&gt;=2,IFERROR(LARGE(D29:I29,2),0),0)+IF($C$4&gt;=3,IFERROR(LARGE(D29:I29,3),0),0)+IF($C$4&gt;=4,IFERROR(LARGE(D29:I29,4),0),0)+IF($C$4&gt;=5,IFERROR(LARGE(D29:I29,5),0),0)+IF($C$4&gt;=6,IFERROR(LARGE(D29:I29,6),0),0)</f>
        <v>177</v>
      </c>
      <c r="K29" s="1">
        <f>COUNT(D29:I29)</f>
        <v>1</v>
      </c>
      <c r="L29" s="3">
        <v>177</v>
      </c>
      <c r="N29" s="3"/>
      <c r="O29" s="3"/>
      <c r="P29" s="3"/>
    </row>
    <row r="30" spans="1:17">
      <c r="A30" s="3">
        <v>24</v>
      </c>
      <c r="B30" s="1" t="s">
        <v>479</v>
      </c>
      <c r="C30" s="3" t="s">
        <v>11</v>
      </c>
      <c r="D30" s="3"/>
      <c r="F30" s="3"/>
      <c r="G30" s="3"/>
      <c r="H30" s="3">
        <v>177</v>
      </c>
      <c r="J30" s="3">
        <f>IFERROR(LARGE(D30:I30,1),0)+IF($C$4&gt;=2,IFERROR(LARGE(D30:I30,2),0),0)+IF($C$4&gt;=3,IFERROR(LARGE(D30:I30,3),0),0)+IF($C$4&gt;=4,IFERROR(LARGE(D30:I30,4),0),0)+IF($C$4&gt;=5,IFERROR(LARGE(D30:I30,5),0),0)+IF($C$4&gt;=6,IFERROR(LARGE(D30:I30,6),0),0)</f>
        <v>177</v>
      </c>
      <c r="K30" s="1">
        <f>COUNT(D30:I30)</f>
        <v>1</v>
      </c>
      <c r="L30" s="3">
        <v>177</v>
      </c>
      <c r="M30" s="3"/>
      <c r="O30" s="3"/>
      <c r="P30" s="3"/>
    </row>
    <row r="31" spans="1:17">
      <c r="A31" s="3">
        <v>25</v>
      </c>
      <c r="B31" s="1" t="s">
        <v>480</v>
      </c>
      <c r="C31" s="3" t="s">
        <v>11</v>
      </c>
      <c r="D31" s="3">
        <v>175</v>
      </c>
      <c r="F31" s="3"/>
      <c r="G31" s="3"/>
      <c r="H31" s="3"/>
      <c r="J31" s="3">
        <f>IFERROR(LARGE(D31:I31,1),0)+IF($C$4&gt;=2,IFERROR(LARGE(D31:I31,2),0),0)+IF($C$4&gt;=3,IFERROR(LARGE(D31:I31,3),0),0)+IF($C$4&gt;=4,IFERROR(LARGE(D31:I31,4),0),0)+IF($C$4&gt;=5,IFERROR(LARGE(D31:I31,5),0),0)+IF($C$4&gt;=6,IFERROR(LARGE(D31:I31,6),0),0)</f>
        <v>175</v>
      </c>
      <c r="K31" s="1">
        <f>COUNT(D31:I31)</f>
        <v>1</v>
      </c>
      <c r="L31" s="3">
        <v>175</v>
      </c>
      <c r="N31" s="3"/>
      <c r="O31" s="3"/>
      <c r="P31" s="3"/>
    </row>
    <row r="32" spans="1:17">
      <c r="A32" s="3">
        <v>26</v>
      </c>
      <c r="B32" s="4" t="s">
        <v>187</v>
      </c>
      <c r="C32" s="3" t="s">
        <v>62</v>
      </c>
      <c r="D32" s="3"/>
      <c r="F32" s="3"/>
      <c r="G32" s="3"/>
      <c r="H32" s="3"/>
      <c r="I32" s="1">
        <v>175</v>
      </c>
      <c r="J32" s="3">
        <f>IFERROR(LARGE(D32:I32,1),0)+IF($C$4&gt;=2,IFERROR(LARGE(D32:I32,2),0),0)+IF($C$4&gt;=3,IFERROR(LARGE(D32:I32,3),0),0)+IF($C$4&gt;=4,IFERROR(LARGE(D32:I32,4),0),0)+IF($C$4&gt;=5,IFERROR(LARGE(D32:I32,5),0),0)+IF($C$4&gt;=6,IFERROR(LARGE(D32:I32,6),0),0)</f>
        <v>175</v>
      </c>
      <c r="K32" s="1">
        <f>COUNT(D32:I32)</f>
        <v>1</v>
      </c>
      <c r="L32" s="1">
        <v>175</v>
      </c>
      <c r="M32" s="3"/>
      <c r="O32" s="3"/>
      <c r="P32" s="3"/>
      <c r="Q32" s="3"/>
    </row>
    <row r="33" spans="1:17">
      <c r="A33" s="3">
        <v>27</v>
      </c>
      <c r="B33" s="4" t="s">
        <v>481</v>
      </c>
      <c r="C33" s="3" t="s">
        <v>62</v>
      </c>
      <c r="D33" s="3">
        <v>172</v>
      </c>
      <c r="F33" s="3"/>
      <c r="G33" s="3"/>
      <c r="H33" s="3"/>
      <c r="J33" s="3">
        <f>IFERROR(LARGE(D33:I33,1),0)+IF($C$4&gt;=2,IFERROR(LARGE(D33:I33,2),0),0)+IF($C$4&gt;=3,IFERROR(LARGE(D33:I33,3),0),0)+IF($C$4&gt;=4,IFERROR(LARGE(D33:I33,4),0),0)+IF($C$4&gt;=5,IFERROR(LARGE(D33:I33,5),0),0)+IF($C$4&gt;=6,IFERROR(LARGE(D33:I33,6),0),0)</f>
        <v>172</v>
      </c>
      <c r="K33" s="1">
        <f>COUNT(D33:I33)</f>
        <v>1</v>
      </c>
      <c r="L33" s="3">
        <v>172</v>
      </c>
      <c r="N33" s="3"/>
      <c r="O33" s="3"/>
      <c r="P33" s="3"/>
    </row>
    <row r="34" spans="1:17">
      <c r="A34" s="3">
        <v>28</v>
      </c>
      <c r="B34" s="4" t="s">
        <v>482</v>
      </c>
      <c r="C34" s="3" t="s">
        <v>11</v>
      </c>
      <c r="D34" s="3"/>
      <c r="F34" s="3"/>
      <c r="G34" s="3"/>
      <c r="H34" s="3">
        <v>172</v>
      </c>
      <c r="J34" s="3">
        <f>IFERROR(LARGE(D34:I34,1),0)+IF($C$4&gt;=2,IFERROR(LARGE(D34:I34,2),0),0)+IF($C$4&gt;=3,IFERROR(LARGE(D34:I34,3),0),0)+IF($C$4&gt;=4,IFERROR(LARGE(D34:I34,4),0),0)+IF($C$4&gt;=5,IFERROR(LARGE(D34:I34,5),0),0)+IF($C$4&gt;=6,IFERROR(LARGE(D34:I34,6),0),0)</f>
        <v>172</v>
      </c>
      <c r="K34" s="1">
        <f>COUNT(D34:I34)</f>
        <v>1</v>
      </c>
      <c r="L34" s="3">
        <v>172</v>
      </c>
      <c r="M34" s="3"/>
      <c r="O34" s="3"/>
      <c r="P34" s="3"/>
    </row>
    <row r="35" spans="1:17">
      <c r="A35" s="3">
        <v>29</v>
      </c>
      <c r="B35" s="4" t="s">
        <v>483</v>
      </c>
      <c r="C35" s="3" t="s">
        <v>27</v>
      </c>
      <c r="D35" s="3"/>
      <c r="F35" s="3"/>
      <c r="G35" s="3">
        <v>164</v>
      </c>
      <c r="H35" s="3"/>
      <c r="J35" s="3">
        <f>IFERROR(LARGE(D35:I35,1),0)+IF($C$4&gt;=2,IFERROR(LARGE(D35:I35,2),0),0)+IF($C$4&gt;=3,IFERROR(LARGE(D35:I35,3),0),0)+IF($C$4&gt;=4,IFERROR(LARGE(D35:I35,4),0),0)+IF($C$4&gt;=5,IFERROR(LARGE(D35:I35,5),0),0)+IF($C$4&gt;=6,IFERROR(LARGE(D35:I35,6),0),0)</f>
        <v>164</v>
      </c>
      <c r="K35" s="1">
        <f>COUNT(D35:I35)</f>
        <v>1</v>
      </c>
      <c r="L35" s="3">
        <v>164</v>
      </c>
      <c r="M35" s="3"/>
      <c r="O35" s="3"/>
      <c r="P35" s="3"/>
    </row>
    <row r="36" spans="1:17">
      <c r="A36" s="3">
        <v>30</v>
      </c>
      <c r="B36" s="4" t="s">
        <v>484</v>
      </c>
      <c r="C36" s="3" t="s">
        <v>11</v>
      </c>
      <c r="D36" s="3"/>
      <c r="F36" s="3"/>
      <c r="G36" s="3">
        <v>161</v>
      </c>
      <c r="H36" s="3"/>
      <c r="J36" s="3">
        <f>IFERROR(LARGE(D36:I36,1),0)+IF($C$4&gt;=2,IFERROR(LARGE(D36:I36,2),0),0)+IF($C$4&gt;=3,IFERROR(LARGE(D36:I36,3),0),0)+IF($C$4&gt;=4,IFERROR(LARGE(D36:I36,4),0),0)+IF($C$4&gt;=5,IFERROR(LARGE(D36:I36,5),0),0)+IF($C$4&gt;=6,IFERROR(LARGE(D36:I36,6),0),0)</f>
        <v>161</v>
      </c>
      <c r="K36" s="1">
        <f>COUNT(D36:I36)</f>
        <v>1</v>
      </c>
      <c r="L36" s="3">
        <v>161</v>
      </c>
      <c r="M36" s="3"/>
      <c r="O36" s="3"/>
      <c r="P36" s="3"/>
    </row>
    <row r="37" spans="1:17">
      <c r="A37" s="3">
        <v>31</v>
      </c>
      <c r="B37" s="4" t="s">
        <v>485</v>
      </c>
      <c r="C37" s="3" t="s">
        <v>62</v>
      </c>
      <c r="D37" s="3"/>
      <c r="E37" s="1">
        <v>159</v>
      </c>
      <c r="F37" s="3"/>
      <c r="G37" s="3"/>
      <c r="H37" s="3"/>
      <c r="J37" s="3">
        <f>IFERROR(LARGE(D37:I37,1),0)+IF($C$4&gt;=2,IFERROR(LARGE(D37:I37,2),0),0)+IF($C$4&gt;=3,IFERROR(LARGE(D37:I37,3),0),0)+IF($C$4&gt;=4,IFERROR(LARGE(D37:I37,4),0),0)+IF($C$4&gt;=5,IFERROR(LARGE(D37:I37,5),0),0)+IF($C$4&gt;=6,IFERROR(LARGE(D37:I37,6),0),0)</f>
        <v>159</v>
      </c>
      <c r="K37" s="1">
        <f>COUNT(D37:I37)</f>
        <v>1</v>
      </c>
      <c r="L37" s="1">
        <v>159</v>
      </c>
      <c r="M37" s="3"/>
      <c r="N37" s="3"/>
      <c r="O37" s="3"/>
      <c r="P37" s="3"/>
    </row>
    <row r="38" spans="1:17">
      <c r="A38" s="3">
        <v>32</v>
      </c>
      <c r="B38" s="4" t="s">
        <v>486</v>
      </c>
      <c r="C38" s="3" t="s">
        <v>447</v>
      </c>
      <c r="D38" s="3">
        <v>153</v>
      </c>
      <c r="F38" s="3"/>
      <c r="G38" s="3"/>
      <c r="H38" s="3"/>
      <c r="J38" s="3">
        <f>IFERROR(LARGE(D38:I38,1),0)+IF($C$4&gt;=2,IFERROR(LARGE(D38:I38,2),0),0)+IF($C$4&gt;=3,IFERROR(LARGE(D38:I38,3),0),0)+IF($C$4&gt;=4,IFERROR(LARGE(D38:I38,4),0),0)+IF($C$4&gt;=5,IFERROR(LARGE(D38:I38,5),0),0)+IF($C$4&gt;=6,IFERROR(LARGE(D38:I38,6),0),0)</f>
        <v>153</v>
      </c>
      <c r="K38" s="1">
        <f>COUNT(D38:I38)</f>
        <v>1</v>
      </c>
      <c r="L38" s="3">
        <v>153</v>
      </c>
      <c r="N38" s="3"/>
      <c r="O38" s="3"/>
      <c r="P38" s="3"/>
    </row>
    <row r="39" spans="1:17">
      <c r="A39" s="3">
        <v>33</v>
      </c>
      <c r="B39" s="4" t="s">
        <v>487</v>
      </c>
      <c r="C39" s="3" t="s">
        <v>23</v>
      </c>
      <c r="D39" s="3"/>
      <c r="E39" s="1">
        <v>152</v>
      </c>
      <c r="F39" s="3"/>
      <c r="G39" s="3"/>
      <c r="H39" s="3"/>
      <c r="J39" s="3">
        <f>IFERROR(LARGE(D39:I39,1),0)+IF($C$4&gt;=2,IFERROR(LARGE(D39:I39,2),0),0)+IF($C$4&gt;=3,IFERROR(LARGE(D39:I39,3),0),0)+IF($C$4&gt;=4,IFERROR(LARGE(D39:I39,4),0),0)+IF($C$4&gt;=5,IFERROR(LARGE(D39:I39,5),0),0)+IF($C$4&gt;=6,IFERROR(LARGE(D39:I39,6),0),0)</f>
        <v>152</v>
      </c>
      <c r="K39" s="1">
        <f>COUNT(D39:I39)</f>
        <v>1</v>
      </c>
      <c r="L39" s="1">
        <v>152</v>
      </c>
      <c r="M39" s="3"/>
      <c r="N39" s="3"/>
      <c r="O39" s="3"/>
      <c r="P39" s="3"/>
    </row>
    <row r="40" spans="1:17">
      <c r="A40" s="3">
        <v>34</v>
      </c>
      <c r="B40" s="4" t="s">
        <v>488</v>
      </c>
      <c r="C40" s="3" t="s">
        <v>27</v>
      </c>
      <c r="D40" s="3"/>
      <c r="F40" s="3"/>
      <c r="G40" s="3">
        <v>150</v>
      </c>
      <c r="H40" s="3"/>
      <c r="J40" s="3">
        <f>IFERROR(LARGE(D40:I40,1),0)+IF($C$4&gt;=2,IFERROR(LARGE(D40:I40,2),0),0)+IF($C$4&gt;=3,IFERROR(LARGE(D40:I40,3),0),0)+IF($C$4&gt;=4,IFERROR(LARGE(D40:I40,4),0),0)+IF($C$4&gt;=5,IFERROR(LARGE(D40:I40,5),0),0)+IF($C$4&gt;=6,IFERROR(LARGE(D40:I40,6),0),0)</f>
        <v>150</v>
      </c>
      <c r="K40" s="1">
        <f>COUNT(D40:I40)</f>
        <v>1</v>
      </c>
      <c r="L40" s="3">
        <v>150</v>
      </c>
      <c r="M40" s="3"/>
      <c r="O40" s="3"/>
      <c r="P40" s="3"/>
    </row>
    <row r="41" spans="1:17">
      <c r="A41" s="3">
        <v>35</v>
      </c>
      <c r="B41" s="4" t="s">
        <v>489</v>
      </c>
      <c r="C41" s="3" t="s">
        <v>25</v>
      </c>
      <c r="D41" s="3"/>
      <c r="F41" s="3"/>
      <c r="G41" s="3"/>
      <c r="H41" s="3">
        <v>150</v>
      </c>
      <c r="J41" s="3">
        <f>IFERROR(LARGE(D41:I41,1),0)+IF($C$4&gt;=2,IFERROR(LARGE(D41:I41,2),0),0)+IF($C$4&gt;=3,IFERROR(LARGE(D41:I41,3),0),0)+IF($C$4&gt;=4,IFERROR(LARGE(D41:I41,4),0),0)+IF($C$4&gt;=5,IFERROR(LARGE(D41:I41,5),0),0)+IF($C$4&gt;=6,IFERROR(LARGE(D41:I41,6),0),0)</f>
        <v>150</v>
      </c>
      <c r="K41" s="1">
        <f>COUNT(D41:I41)</f>
        <v>1</v>
      </c>
      <c r="L41" s="3">
        <v>150</v>
      </c>
      <c r="M41" s="3"/>
      <c r="O41" s="3"/>
      <c r="P41" s="3"/>
    </row>
    <row r="42" spans="1:17">
      <c r="A42" s="3">
        <v>36</v>
      </c>
      <c r="B42" s="4" t="s">
        <v>240</v>
      </c>
      <c r="C42" s="3" t="s">
        <v>15</v>
      </c>
      <c r="D42" s="3"/>
      <c r="F42" s="3"/>
      <c r="G42" s="3"/>
      <c r="H42" s="3"/>
      <c r="I42" s="1">
        <v>150</v>
      </c>
      <c r="J42" s="3">
        <f>IFERROR(LARGE(D42:I42,1),0)+IF($C$4&gt;=2,IFERROR(LARGE(D42:I42,2),0),0)+IF($C$4&gt;=3,IFERROR(LARGE(D42:I42,3),0),0)+IF($C$4&gt;=4,IFERROR(LARGE(D42:I42,4),0),0)+IF($C$4&gt;=5,IFERROR(LARGE(D42:I42,5),0),0)+IF($C$4&gt;=6,IFERROR(LARGE(D42:I42,6),0),0)</f>
        <v>150</v>
      </c>
      <c r="K42" s="1">
        <f>COUNT(D42:I42)</f>
        <v>1</v>
      </c>
      <c r="L42" s="1">
        <v>150</v>
      </c>
      <c r="M42" s="3"/>
      <c r="O42" s="3"/>
      <c r="P42" s="3"/>
      <c r="Q42" s="3"/>
    </row>
    <row r="43" spans="1:17">
      <c r="A43" s="3">
        <v>37</v>
      </c>
      <c r="B43" s="4" t="s">
        <v>490</v>
      </c>
      <c r="C43" s="3" t="s">
        <v>27</v>
      </c>
      <c r="D43" s="3">
        <v>149</v>
      </c>
      <c r="F43" s="3"/>
      <c r="G43" s="3"/>
      <c r="H43" s="3"/>
      <c r="J43" s="3">
        <f>IFERROR(LARGE(D43:I43,1),0)+IF($C$4&gt;=2,IFERROR(LARGE(D43:I43,2),0),0)+IF($C$4&gt;=3,IFERROR(LARGE(D43:I43,3),0),0)+IF($C$4&gt;=4,IFERROR(LARGE(D43:I43,4),0),0)+IF($C$4&gt;=5,IFERROR(LARGE(D43:I43,5),0),0)+IF($C$4&gt;=6,IFERROR(LARGE(D43:I43,6),0),0)</f>
        <v>149</v>
      </c>
      <c r="K43" s="1">
        <f>COUNT(D43:I43)</f>
        <v>1</v>
      </c>
      <c r="L43" s="3">
        <v>149</v>
      </c>
      <c r="N43" s="3"/>
      <c r="O43" s="3"/>
      <c r="P43" s="3"/>
    </row>
    <row r="44" spans="1:17">
      <c r="A44" s="3">
        <v>38</v>
      </c>
      <c r="B44" s="4" t="s">
        <v>491</v>
      </c>
      <c r="C44" s="3" t="s">
        <v>15</v>
      </c>
      <c r="D44" s="3">
        <v>147</v>
      </c>
      <c r="F44" s="3"/>
      <c r="G44" s="3"/>
      <c r="H44" s="3"/>
      <c r="J44" s="3">
        <f>IFERROR(LARGE(D44:I44,1),0)+IF($C$4&gt;=2,IFERROR(LARGE(D44:I44,2),0),0)+IF($C$4&gt;=3,IFERROR(LARGE(D44:I44,3),0),0)+IF($C$4&gt;=4,IFERROR(LARGE(D44:I44,4),0),0)+IF($C$4&gt;=5,IFERROR(LARGE(D44:I44,5),0),0)+IF($C$4&gt;=6,IFERROR(LARGE(D44:I44,6),0),0)</f>
        <v>147</v>
      </c>
      <c r="K44" s="1">
        <f>COUNT(D44:I44)</f>
        <v>1</v>
      </c>
      <c r="L44" s="3">
        <v>147</v>
      </c>
      <c r="N44" s="3"/>
      <c r="O44" s="3"/>
      <c r="P44" s="3"/>
    </row>
    <row r="45" spans="1:17">
      <c r="A45" s="3">
        <v>39</v>
      </c>
      <c r="B45" s="4" t="s">
        <v>249</v>
      </c>
      <c r="C45" s="3" t="s">
        <v>25</v>
      </c>
      <c r="D45" s="3"/>
      <c r="F45" s="3"/>
      <c r="G45" s="3"/>
      <c r="H45" s="3"/>
      <c r="I45" s="1">
        <v>146</v>
      </c>
      <c r="J45" s="3">
        <f>IFERROR(LARGE(D45:I45,1),0)+IF($C$4&gt;=2,IFERROR(LARGE(D45:I45,2),0),0)+IF($C$4&gt;=3,IFERROR(LARGE(D45:I45,3),0),0)+IF($C$4&gt;=4,IFERROR(LARGE(D45:I45,4),0),0)+IF($C$4&gt;=5,IFERROR(LARGE(D45:I45,5),0),0)+IF($C$4&gt;=6,IFERROR(LARGE(D45:I45,6),0),0)</f>
        <v>146</v>
      </c>
      <c r="K45" s="1">
        <f>COUNT(D45:I45)</f>
        <v>1</v>
      </c>
      <c r="L45" s="1">
        <v>146</v>
      </c>
      <c r="M45" s="3"/>
      <c r="O45" s="3"/>
      <c r="P45" s="3"/>
      <c r="Q45" s="3"/>
    </row>
    <row r="46" spans="1:17">
      <c r="A46" s="3">
        <v>40</v>
      </c>
      <c r="B46" s="4" t="s">
        <v>492</v>
      </c>
      <c r="C46" s="3" t="s">
        <v>447</v>
      </c>
      <c r="D46" s="3"/>
      <c r="F46" s="3">
        <v>144</v>
      </c>
      <c r="G46" s="3"/>
      <c r="H46" s="3"/>
      <c r="J46" s="3">
        <f>IFERROR(LARGE(D46:I46,1),0)+IF($C$4&gt;=2,IFERROR(LARGE(D46:I46,2),0),0)+IF($C$4&gt;=3,IFERROR(LARGE(D46:I46,3),0),0)+IF($C$4&gt;=4,IFERROR(LARGE(D46:I46,4),0),0)+IF($C$4&gt;=5,IFERROR(LARGE(D46:I46,5),0),0)+IF($C$4&gt;=6,IFERROR(LARGE(D46:I46,6),0),0)</f>
        <v>144</v>
      </c>
      <c r="K46" s="1">
        <f>COUNT(D46:I46)</f>
        <v>1</v>
      </c>
      <c r="L46" s="3">
        <v>144</v>
      </c>
      <c r="M46" s="3"/>
      <c r="O46" s="3"/>
      <c r="P46" s="3"/>
    </row>
    <row r="47" spans="1:17">
      <c r="A47" s="3">
        <v>41</v>
      </c>
      <c r="B47" s="4" t="s">
        <v>258</v>
      </c>
      <c r="C47" s="3" t="s">
        <v>62</v>
      </c>
      <c r="D47" s="3"/>
      <c r="F47" s="3"/>
      <c r="G47" s="3"/>
      <c r="H47" s="3"/>
      <c r="I47" s="1">
        <v>141</v>
      </c>
      <c r="J47" s="3">
        <f>IFERROR(LARGE(D47:I47,1),0)+IF($C$4&gt;=2,IFERROR(LARGE(D47:I47,2),0),0)+IF($C$4&gt;=3,IFERROR(LARGE(D47:I47,3),0),0)+IF($C$4&gt;=4,IFERROR(LARGE(D47:I47,4),0),0)+IF($C$4&gt;=5,IFERROR(LARGE(D47:I47,5),0),0)+IF($C$4&gt;=6,IFERROR(LARGE(D47:I47,6),0),0)</f>
        <v>141</v>
      </c>
      <c r="K47" s="1">
        <f>COUNT(D47:I47)</f>
        <v>1</v>
      </c>
      <c r="L47" s="1">
        <v>141</v>
      </c>
      <c r="M47" s="3"/>
      <c r="O47" s="3"/>
      <c r="P47" s="3"/>
      <c r="Q47" s="3"/>
    </row>
    <row r="48" spans="1:17">
      <c r="A48" s="3">
        <v>42</v>
      </c>
      <c r="B48" s="4" t="s">
        <v>493</v>
      </c>
      <c r="C48" s="3" t="s">
        <v>50</v>
      </c>
      <c r="D48" s="3">
        <v>134</v>
      </c>
      <c r="F48" s="3"/>
      <c r="G48" s="3"/>
      <c r="H48" s="3"/>
      <c r="J48" s="3">
        <f>IFERROR(LARGE(D48:I48,1),0)+IF($C$4&gt;=2,IFERROR(LARGE(D48:I48,2),0),0)+IF($C$4&gt;=3,IFERROR(LARGE(D48:I48,3),0),0)+IF($C$4&gt;=4,IFERROR(LARGE(D48:I48,4),0),0)+IF($C$4&gt;=5,IFERROR(LARGE(D48:I48,5),0),0)+IF($C$4&gt;=6,IFERROR(LARGE(D48:I48,6),0),0)</f>
        <v>134</v>
      </c>
      <c r="K48" s="1">
        <f>COUNT(D48:I48)</f>
        <v>1</v>
      </c>
      <c r="L48" s="3">
        <v>134</v>
      </c>
      <c r="N48" s="3"/>
      <c r="O48" s="3"/>
      <c r="P48" s="3"/>
    </row>
    <row r="49" spans="1:19">
      <c r="A49" s="3">
        <v>43</v>
      </c>
      <c r="B49" s="4" t="s">
        <v>494</v>
      </c>
      <c r="C49" s="3" t="s">
        <v>447</v>
      </c>
      <c r="D49" s="3">
        <v>128</v>
      </c>
      <c r="F49" s="3"/>
      <c r="G49" s="3"/>
      <c r="H49" s="3"/>
      <c r="J49" s="3">
        <f>IFERROR(LARGE(D49:I49,1),0)+IF($C$4&gt;=2,IFERROR(LARGE(D49:I49,2),0),0)+IF($C$4&gt;=3,IFERROR(LARGE(D49:I49,3),0),0)+IF($C$4&gt;=4,IFERROR(LARGE(D49:I49,4),0),0)+IF($C$4&gt;=5,IFERROR(LARGE(D49:I49,5),0),0)+IF($C$4&gt;=6,IFERROR(LARGE(D49:I49,6),0),0)</f>
        <v>128</v>
      </c>
      <c r="K49" s="1">
        <f>COUNT(D49:I49)</f>
        <v>1</v>
      </c>
      <c r="L49" s="3">
        <v>128</v>
      </c>
      <c r="N49" s="3"/>
      <c r="O49" s="3"/>
      <c r="P49" s="3"/>
    </row>
    <row r="50" spans="1:19">
      <c r="A50" s="3">
        <v>44</v>
      </c>
      <c r="B50" s="4" t="s">
        <v>282</v>
      </c>
      <c r="C50" s="3" t="s">
        <v>23</v>
      </c>
      <c r="D50" s="3"/>
      <c r="F50" s="3"/>
      <c r="G50" s="3"/>
      <c r="H50" s="3"/>
      <c r="I50" s="1">
        <v>124</v>
      </c>
      <c r="J50" s="3">
        <f>IFERROR(LARGE(D50:I50,1),0)+IF($C$4&gt;=2,IFERROR(LARGE(D50:I50,2),0),0)+IF($C$4&gt;=3,IFERROR(LARGE(D50:I50,3),0),0)+IF($C$4&gt;=4,IFERROR(LARGE(D50:I50,4),0),0)+IF($C$4&gt;=5,IFERROR(LARGE(D50:I50,5),0),0)+IF($C$4&gt;=6,IFERROR(LARGE(D50:I50,6),0),0)</f>
        <v>124</v>
      </c>
      <c r="K50" s="1">
        <f>COUNT(D50:I50)</f>
        <v>1</v>
      </c>
      <c r="L50" s="1">
        <v>124</v>
      </c>
      <c r="M50" s="3"/>
      <c r="O50" s="3"/>
      <c r="P50" s="3"/>
      <c r="Q50" s="3"/>
    </row>
    <row r="51" spans="1:19">
      <c r="A51" s="3">
        <v>45</v>
      </c>
      <c r="B51" s="4" t="s">
        <v>495</v>
      </c>
      <c r="C51" s="3" t="s">
        <v>50</v>
      </c>
      <c r="D51" s="3">
        <v>121</v>
      </c>
      <c r="F51" s="3"/>
      <c r="G51" s="3"/>
      <c r="H51" s="3"/>
      <c r="J51" s="3">
        <f>IFERROR(LARGE(D51:I51,1),0)+IF($C$4&gt;=2,IFERROR(LARGE(D51:I51,2),0),0)+IF($C$4&gt;=3,IFERROR(LARGE(D51:I51,3),0),0)+IF($C$4&gt;=4,IFERROR(LARGE(D51:I51,4),0),0)+IF($C$4&gt;=5,IFERROR(LARGE(D51:I51,5),0),0)+IF($C$4&gt;=6,IFERROR(LARGE(D51:I51,6),0),0)</f>
        <v>121</v>
      </c>
      <c r="K51" s="1">
        <f>COUNT(D51:I51)</f>
        <v>1</v>
      </c>
      <c r="L51" s="3">
        <v>121</v>
      </c>
      <c r="N51" s="3"/>
      <c r="O51" s="3"/>
      <c r="P51" s="3"/>
    </row>
    <row r="52" spans="1:19" ht="5.0999999999999996" customHeight="1">
      <c r="A52" s="3"/>
      <c r="C52" s="3"/>
      <c r="D52" s="3"/>
      <c r="E52" s="3"/>
      <c r="F52" s="3"/>
      <c r="G52" s="3"/>
      <c r="H52" s="3"/>
      <c r="I52" s="3"/>
      <c r="J52" s="3"/>
      <c r="L52" s="3"/>
      <c r="M52" s="3"/>
      <c r="N52" s="3"/>
      <c r="O52" s="3"/>
      <c r="P52" s="3"/>
      <c r="Q52" s="3"/>
    </row>
    <row r="53" spans="1:19">
      <c r="A53" s="3"/>
      <c r="C53" s="3"/>
      <c r="D53" s="3"/>
      <c r="E53" s="3"/>
      <c r="F53" s="3"/>
      <c r="G53" s="3"/>
      <c r="H53" s="3"/>
      <c r="I53" s="3"/>
      <c r="J53" s="3"/>
      <c r="L53" s="3"/>
      <c r="M53" s="3"/>
      <c r="N53" s="3"/>
      <c r="O53" s="3"/>
      <c r="P53" s="3"/>
      <c r="Q53" s="3"/>
    </row>
    <row r="54" spans="1:19">
      <c r="A54" s="6"/>
      <c r="B54" s="5" t="s">
        <v>42</v>
      </c>
      <c r="C54" s="6"/>
      <c r="D54" s="6"/>
      <c r="E54" s="6"/>
      <c r="F54" s="6"/>
      <c r="G54" s="6"/>
      <c r="H54" s="6"/>
      <c r="I54" s="6"/>
      <c r="J54" s="6"/>
      <c r="L54" s="6"/>
      <c r="M54" s="6"/>
      <c r="N54" s="6"/>
      <c r="O54" s="6"/>
      <c r="P54" s="6"/>
      <c r="Q54" s="6"/>
    </row>
    <row r="55" spans="1:19">
      <c r="A55" s="1">
        <v>1</v>
      </c>
      <c r="B55" s="1" t="s">
        <v>41</v>
      </c>
      <c r="C55" s="1" t="s">
        <v>19</v>
      </c>
      <c r="F55" s="1">
        <v>200</v>
      </c>
      <c r="G55" s="1">
        <v>200</v>
      </c>
      <c r="H55" s="1">
        <v>199</v>
      </c>
      <c r="I55" s="1">
        <v>200</v>
      </c>
      <c r="J55" s="3">
        <f>IFERROR(LARGE(D55:I55,1),0)+IF($C$4&gt;=2,IFERROR(LARGE(D55:I55,2),0),0)+IF($C$4&gt;=3,IFERROR(LARGE(D55:I55,3),0),0)+IF($C$4&gt;=4,IFERROR(LARGE(D55:I55,4),0),0)+IF($C$4&gt;=5,IFERROR(LARGE(D55:I55,5),0),0)+IF($C$4&gt;=6,IFERROR(LARGE(D55:I55,6),0),0)</f>
        <v>799</v>
      </c>
      <c r="K55" s="1">
        <f>COUNT(D55:I55)</f>
        <v>4</v>
      </c>
      <c r="L55" s="1">
        <v>200</v>
      </c>
      <c r="M55" s="1">
        <v>200</v>
      </c>
      <c r="N55" s="1">
        <v>200</v>
      </c>
      <c r="O55" s="1">
        <v>199</v>
      </c>
      <c r="S55" s="3">
        <f t="shared" ref="S55:S69" si="2">J55+200-IF(COUNT(D55:G55)=4,SMALL(D55:G55,1),0)</f>
        <v>999</v>
      </c>
    </row>
    <row r="56" spans="1:19">
      <c r="A56" s="1">
        <v>2</v>
      </c>
      <c r="B56" s="4" t="s">
        <v>76</v>
      </c>
      <c r="C56" s="1" t="s">
        <v>19</v>
      </c>
      <c r="D56" s="1">
        <v>196</v>
      </c>
      <c r="E56" s="1">
        <v>200</v>
      </c>
      <c r="F56" s="1">
        <v>199</v>
      </c>
      <c r="G56" s="1">
        <v>197</v>
      </c>
      <c r="H56" s="1">
        <v>196</v>
      </c>
      <c r="I56" s="1">
        <v>197</v>
      </c>
      <c r="J56" s="3">
        <f>IFERROR(LARGE(D56:I56,1),0)+IF($C$4&gt;=2,IFERROR(LARGE(D56:I56,2),0),0)+IF($C$4&gt;=3,IFERROR(LARGE(D56:I56,3),0),0)+IF($C$4&gt;=4,IFERROR(LARGE(D56:I56,4),0),0)+IF($C$4&gt;=5,IFERROR(LARGE(D56:I56,5),0),0)+IF($C$4&gt;=6,IFERROR(LARGE(D56:I56,6),0),0)</f>
        <v>793</v>
      </c>
      <c r="K56" s="1">
        <f>COUNT(D56:I56)</f>
        <v>6</v>
      </c>
      <c r="L56" s="1">
        <v>200</v>
      </c>
      <c r="M56" s="1">
        <v>199</v>
      </c>
      <c r="N56" s="1">
        <v>197</v>
      </c>
      <c r="O56" s="1">
        <v>197</v>
      </c>
      <c r="P56" s="1">
        <v>196</v>
      </c>
      <c r="Q56" s="1">
        <v>196</v>
      </c>
      <c r="S56" s="3">
        <f t="shared" si="2"/>
        <v>797</v>
      </c>
    </row>
    <row r="57" spans="1:19">
      <c r="A57" s="1">
        <v>3</v>
      </c>
      <c r="B57" s="1" t="s">
        <v>118</v>
      </c>
      <c r="C57" s="1" t="s">
        <v>19</v>
      </c>
      <c r="D57" s="1">
        <v>192</v>
      </c>
      <c r="E57" s="1">
        <v>195</v>
      </c>
      <c r="F57" s="1">
        <v>191</v>
      </c>
      <c r="G57" s="1">
        <v>192</v>
      </c>
      <c r="H57" s="1">
        <v>191</v>
      </c>
      <c r="I57" s="1">
        <v>191</v>
      </c>
      <c r="J57" s="3">
        <f>IFERROR(LARGE(D57:I57,1),0)+IF($C$4&gt;=2,IFERROR(LARGE(D57:I57,2),0),0)+IF($C$4&gt;=3,IFERROR(LARGE(D57:I57,3),0),0)+IF($C$4&gt;=4,IFERROR(LARGE(D57:I57,4),0),0)+IF($C$4&gt;=5,IFERROR(LARGE(D57:I57,5),0),0)+IF($C$4&gt;=6,IFERROR(LARGE(D57:I57,6),0),0)</f>
        <v>770</v>
      </c>
      <c r="K57" s="1">
        <f>COUNT(D57:I57)</f>
        <v>6</v>
      </c>
      <c r="L57" s="1">
        <v>195</v>
      </c>
      <c r="M57" s="1">
        <v>192</v>
      </c>
      <c r="N57" s="1">
        <v>192</v>
      </c>
      <c r="O57" s="1">
        <v>191</v>
      </c>
      <c r="P57" s="1">
        <v>191</v>
      </c>
      <c r="Q57" s="1">
        <v>191</v>
      </c>
      <c r="S57" s="3">
        <f t="shared" si="2"/>
        <v>779</v>
      </c>
    </row>
    <row r="58" spans="1:19">
      <c r="A58" s="1">
        <v>4</v>
      </c>
      <c r="B58" s="1" t="s">
        <v>158</v>
      </c>
      <c r="C58" s="1" t="s">
        <v>15</v>
      </c>
      <c r="D58" s="1">
        <v>183</v>
      </c>
      <c r="E58" s="1">
        <v>188</v>
      </c>
      <c r="F58" s="1">
        <v>180</v>
      </c>
      <c r="G58" s="1">
        <v>183</v>
      </c>
      <c r="I58" s="1">
        <v>184</v>
      </c>
      <c r="J58" s="3">
        <f>IFERROR(LARGE(D58:I58,1),0)+IF($C$4&gt;=2,IFERROR(LARGE(D58:I58,2),0),0)+IF($C$4&gt;=3,IFERROR(LARGE(D58:I58,3),0),0)+IF($C$4&gt;=4,IFERROR(LARGE(D58:I58,4),0),0)+IF($C$4&gt;=5,IFERROR(LARGE(D58:I58,5),0),0)+IF($C$4&gt;=6,IFERROR(LARGE(D58:I58,6),0),0)</f>
        <v>738</v>
      </c>
      <c r="K58" s="1">
        <f>COUNT(D58:I58)</f>
        <v>5</v>
      </c>
      <c r="L58" s="1">
        <v>188</v>
      </c>
      <c r="M58" s="1">
        <v>184</v>
      </c>
      <c r="N58" s="1">
        <v>183</v>
      </c>
      <c r="O58" s="1">
        <v>183</v>
      </c>
      <c r="P58" s="1">
        <v>180</v>
      </c>
      <c r="S58" s="3">
        <f t="shared" si="2"/>
        <v>758</v>
      </c>
    </row>
    <row r="59" spans="1:19">
      <c r="A59" s="1">
        <v>5</v>
      </c>
      <c r="B59" s="1" t="s">
        <v>271</v>
      </c>
      <c r="C59" s="1" t="s">
        <v>62</v>
      </c>
      <c r="D59" s="1">
        <v>187</v>
      </c>
      <c r="E59" s="1">
        <v>186</v>
      </c>
      <c r="F59" s="1">
        <v>182</v>
      </c>
      <c r="G59" s="1">
        <v>181</v>
      </c>
      <c r="I59" s="1">
        <v>132</v>
      </c>
      <c r="J59" s="3">
        <f>IFERROR(LARGE(D59:I59,1),0)+IF($C$4&gt;=2,IFERROR(LARGE(D59:I59,2),0),0)+IF($C$4&gt;=3,IFERROR(LARGE(D59:I59,3),0),0)+IF($C$4&gt;=4,IFERROR(LARGE(D59:I59,4),0),0)+IF($C$4&gt;=5,IFERROR(LARGE(D59:I59,5),0),0)+IF($C$4&gt;=6,IFERROR(LARGE(D59:I59,6),0),0)</f>
        <v>736</v>
      </c>
      <c r="K59" s="1">
        <f>COUNT(D59:I59)</f>
        <v>5</v>
      </c>
      <c r="L59" s="1">
        <v>187</v>
      </c>
      <c r="M59" s="1">
        <v>186</v>
      </c>
      <c r="N59" s="1">
        <v>182</v>
      </c>
      <c r="O59" s="1">
        <v>181</v>
      </c>
      <c r="P59" s="1">
        <v>132</v>
      </c>
      <c r="S59" s="3">
        <f t="shared" si="2"/>
        <v>755</v>
      </c>
    </row>
    <row r="60" spans="1:19">
      <c r="A60" s="1">
        <v>6</v>
      </c>
      <c r="B60" s="1" t="s">
        <v>179</v>
      </c>
      <c r="C60" s="1" t="s">
        <v>50</v>
      </c>
      <c r="D60" s="1">
        <v>181</v>
      </c>
      <c r="E60" s="1">
        <v>183</v>
      </c>
      <c r="F60" s="1">
        <v>183</v>
      </c>
      <c r="G60" s="1">
        <v>173</v>
      </c>
      <c r="H60" s="1">
        <v>179</v>
      </c>
      <c r="I60" s="1">
        <v>177</v>
      </c>
      <c r="J60" s="3">
        <f>IFERROR(LARGE(D60:I60,1),0)+IF($C$4&gt;=2,IFERROR(LARGE(D60:I60,2),0),0)+IF($C$4&gt;=3,IFERROR(LARGE(D60:I60,3),0),0)+IF($C$4&gt;=4,IFERROR(LARGE(D60:I60,4),0),0)+IF($C$4&gt;=5,IFERROR(LARGE(D60:I60,5),0),0)+IF($C$4&gt;=6,IFERROR(LARGE(D60:I60,6),0),0)</f>
        <v>726</v>
      </c>
      <c r="K60" s="1">
        <f>COUNT(D60:I60)</f>
        <v>6</v>
      </c>
      <c r="L60" s="1">
        <v>183</v>
      </c>
      <c r="M60" s="1">
        <v>183</v>
      </c>
      <c r="N60" s="1">
        <v>181</v>
      </c>
      <c r="O60" s="1">
        <v>179</v>
      </c>
      <c r="P60" s="1">
        <v>177</v>
      </c>
      <c r="Q60" s="1">
        <v>173</v>
      </c>
      <c r="S60" s="3">
        <f t="shared" si="2"/>
        <v>753</v>
      </c>
    </row>
    <row r="61" spans="1:19">
      <c r="A61" s="1">
        <v>7</v>
      </c>
      <c r="B61" s="1" t="s">
        <v>166</v>
      </c>
      <c r="C61" s="1" t="s">
        <v>62</v>
      </c>
      <c r="F61" s="1">
        <v>181</v>
      </c>
      <c r="G61" s="1">
        <v>180</v>
      </c>
      <c r="H61" s="1">
        <v>180</v>
      </c>
      <c r="I61" s="1">
        <v>181</v>
      </c>
      <c r="J61" s="3">
        <f>IFERROR(LARGE(D61:I61,1),0)+IF($C$4&gt;=2,IFERROR(LARGE(D61:I61,2),0),0)+IF($C$4&gt;=3,IFERROR(LARGE(D61:I61,3),0),0)+IF($C$4&gt;=4,IFERROR(LARGE(D61:I61,4),0),0)+IF($C$4&gt;=5,IFERROR(LARGE(D61:I61,5),0),0)+IF($C$4&gt;=6,IFERROR(LARGE(D61:I61,6),0),0)</f>
        <v>722</v>
      </c>
      <c r="K61" s="1">
        <f>COUNT(D61:I61)</f>
        <v>4</v>
      </c>
      <c r="L61" s="1">
        <v>181</v>
      </c>
      <c r="M61" s="1">
        <v>181</v>
      </c>
      <c r="N61" s="1">
        <v>180</v>
      </c>
      <c r="O61" s="1">
        <v>180</v>
      </c>
      <c r="S61" s="3">
        <f t="shared" si="2"/>
        <v>922</v>
      </c>
    </row>
    <row r="62" spans="1:19">
      <c r="A62" s="1">
        <v>8</v>
      </c>
      <c r="B62" s="1" t="s">
        <v>152</v>
      </c>
      <c r="C62" s="1" t="s">
        <v>25</v>
      </c>
      <c r="D62" s="1">
        <v>171</v>
      </c>
      <c r="F62" s="1">
        <v>177</v>
      </c>
      <c r="G62" s="1">
        <v>177</v>
      </c>
      <c r="H62" s="1">
        <v>182</v>
      </c>
      <c r="I62" s="1">
        <v>185</v>
      </c>
      <c r="J62" s="3">
        <f>IFERROR(LARGE(D62:I62,1),0)+IF($C$4&gt;=2,IFERROR(LARGE(D62:I62,2),0),0)+IF($C$4&gt;=3,IFERROR(LARGE(D62:I62,3),0),0)+IF($C$4&gt;=4,IFERROR(LARGE(D62:I62,4),0),0)+IF($C$4&gt;=5,IFERROR(LARGE(D62:I62,5),0),0)+IF($C$4&gt;=6,IFERROR(LARGE(D62:I62,6),0),0)</f>
        <v>721</v>
      </c>
      <c r="K62" s="1">
        <f>COUNT(D62:I62)</f>
        <v>5</v>
      </c>
      <c r="L62" s="1">
        <v>185</v>
      </c>
      <c r="M62" s="1">
        <v>182</v>
      </c>
      <c r="N62" s="1">
        <v>177</v>
      </c>
      <c r="O62" s="1">
        <v>177</v>
      </c>
      <c r="P62" s="1">
        <v>171</v>
      </c>
      <c r="S62" s="3">
        <f t="shared" si="2"/>
        <v>921</v>
      </c>
    </row>
    <row r="63" spans="1:19">
      <c r="A63" s="1">
        <v>9</v>
      </c>
      <c r="B63" s="1" t="s">
        <v>174</v>
      </c>
      <c r="C63" s="1" t="s">
        <v>62</v>
      </c>
      <c r="E63" s="1">
        <v>169</v>
      </c>
      <c r="F63" s="1">
        <v>152</v>
      </c>
      <c r="G63" s="1">
        <v>176</v>
      </c>
      <c r="H63" s="1">
        <v>178</v>
      </c>
      <c r="I63" s="1">
        <v>179</v>
      </c>
      <c r="J63" s="3">
        <f>IFERROR(LARGE(D63:I63,1),0)+IF($C$4&gt;=2,IFERROR(LARGE(D63:I63,2),0),0)+IF($C$4&gt;=3,IFERROR(LARGE(D63:I63,3),0),0)+IF($C$4&gt;=4,IFERROR(LARGE(D63:I63,4),0),0)+IF($C$4&gt;=5,IFERROR(LARGE(D63:I63,5),0),0)+IF($C$4&gt;=6,IFERROR(LARGE(D63:I63,6),0),0)</f>
        <v>702</v>
      </c>
      <c r="K63" s="1">
        <f>COUNT(D63:I63)</f>
        <v>5</v>
      </c>
      <c r="L63" s="1">
        <v>179</v>
      </c>
      <c r="M63" s="1">
        <v>178</v>
      </c>
      <c r="N63" s="1">
        <v>176</v>
      </c>
      <c r="O63" s="1">
        <v>169</v>
      </c>
      <c r="P63" s="1">
        <v>152</v>
      </c>
      <c r="S63" s="3">
        <f t="shared" si="2"/>
        <v>902</v>
      </c>
    </row>
    <row r="64" spans="1:19">
      <c r="A64" s="1">
        <v>10</v>
      </c>
      <c r="B64" s="1" t="s">
        <v>196</v>
      </c>
      <c r="C64" s="1" t="s">
        <v>23</v>
      </c>
      <c r="D64" s="1">
        <v>166</v>
      </c>
      <c r="E64" s="1">
        <v>175</v>
      </c>
      <c r="F64" s="1">
        <v>178</v>
      </c>
      <c r="G64" s="1">
        <v>166</v>
      </c>
      <c r="H64" s="1">
        <v>170</v>
      </c>
      <c r="I64" s="1">
        <v>169</v>
      </c>
      <c r="J64" s="3">
        <f>IFERROR(LARGE(D64:I64,1),0)+IF($C$4&gt;=2,IFERROR(LARGE(D64:I64,2),0),0)+IF($C$4&gt;=3,IFERROR(LARGE(D64:I64,3),0),0)+IF($C$4&gt;=4,IFERROR(LARGE(D64:I64,4),0),0)+IF($C$4&gt;=5,IFERROR(LARGE(D64:I64,5),0),0)+IF($C$4&gt;=6,IFERROR(LARGE(D64:I64,6),0),0)</f>
        <v>692</v>
      </c>
      <c r="K64" s="1">
        <f>COUNT(D64:I64)</f>
        <v>6</v>
      </c>
      <c r="L64" s="1">
        <v>178</v>
      </c>
      <c r="M64" s="1">
        <v>175</v>
      </c>
      <c r="N64" s="1">
        <v>170</v>
      </c>
      <c r="O64" s="1">
        <v>169</v>
      </c>
      <c r="P64" s="1">
        <v>166</v>
      </c>
      <c r="Q64" s="1">
        <v>166</v>
      </c>
      <c r="S64" s="3">
        <f t="shared" si="2"/>
        <v>726</v>
      </c>
    </row>
    <row r="65" spans="1:19">
      <c r="A65" s="1">
        <v>11</v>
      </c>
      <c r="B65" s="1" t="s">
        <v>335</v>
      </c>
      <c r="C65" s="1" t="s">
        <v>11</v>
      </c>
      <c r="E65" s="1">
        <v>173</v>
      </c>
      <c r="F65" s="1">
        <v>168</v>
      </c>
      <c r="G65" s="1">
        <v>174</v>
      </c>
      <c r="H65" s="1">
        <v>161</v>
      </c>
      <c r="J65" s="3">
        <f>IFERROR(LARGE(D65:I65,1),0)+IF($C$4&gt;=2,IFERROR(LARGE(D65:I65,2),0),0)+IF($C$4&gt;=3,IFERROR(LARGE(D65:I65,3),0),0)+IF($C$4&gt;=4,IFERROR(LARGE(D65:I65,4),0),0)+IF($C$4&gt;=5,IFERROR(LARGE(D65:I65,5),0),0)+IF($C$4&gt;=6,IFERROR(LARGE(D65:I65,6),0),0)</f>
        <v>676</v>
      </c>
      <c r="K65" s="1">
        <f>COUNT(D65:I65)</f>
        <v>4</v>
      </c>
      <c r="L65" s="1">
        <v>174</v>
      </c>
      <c r="M65" s="1">
        <v>173</v>
      </c>
      <c r="N65" s="1">
        <v>168</v>
      </c>
      <c r="O65" s="1">
        <v>161</v>
      </c>
      <c r="S65" s="3">
        <f t="shared" si="2"/>
        <v>876</v>
      </c>
    </row>
    <row r="66" spans="1:19" s="5" customFormat="1">
      <c r="A66" s="1">
        <v>12</v>
      </c>
      <c r="B66" s="1" t="s">
        <v>195</v>
      </c>
      <c r="C66" s="1" t="s">
        <v>27</v>
      </c>
      <c r="D66" s="1">
        <v>154</v>
      </c>
      <c r="E66" s="1"/>
      <c r="F66" s="1">
        <v>164</v>
      </c>
      <c r="G66" s="1">
        <v>168</v>
      </c>
      <c r="H66" s="1">
        <v>173</v>
      </c>
      <c r="I66" s="1">
        <v>170</v>
      </c>
      <c r="J66" s="3">
        <f>IFERROR(LARGE(D66:I66,1),0)+IF($C$4&gt;=2,IFERROR(LARGE(D66:I66,2),0),0)+IF($C$4&gt;=3,IFERROR(LARGE(D66:I66,3),0),0)+IF($C$4&gt;=4,IFERROR(LARGE(D66:I66,4),0),0)+IF($C$4&gt;=5,IFERROR(LARGE(D66:I66,5),0),0)+IF($C$4&gt;=6,IFERROR(LARGE(D66:I66,6),0),0)</f>
        <v>675</v>
      </c>
      <c r="K66" s="1">
        <f>COUNT(D66:I66)</f>
        <v>5</v>
      </c>
      <c r="L66" s="1">
        <v>173</v>
      </c>
      <c r="M66" s="1">
        <v>170</v>
      </c>
      <c r="N66" s="1">
        <v>168</v>
      </c>
      <c r="O66" s="1">
        <v>164</v>
      </c>
      <c r="P66" s="1">
        <v>154</v>
      </c>
      <c r="Q66" s="1"/>
      <c r="S66" s="3">
        <f t="shared" si="2"/>
        <v>875</v>
      </c>
    </row>
    <row r="67" spans="1:19">
      <c r="A67" s="1">
        <v>13</v>
      </c>
      <c r="B67" s="1" t="s">
        <v>327</v>
      </c>
      <c r="C67" s="1" t="s">
        <v>25</v>
      </c>
      <c r="D67" s="1">
        <v>146</v>
      </c>
      <c r="E67" s="1">
        <v>154</v>
      </c>
      <c r="F67" s="1">
        <v>149</v>
      </c>
      <c r="G67" s="1">
        <v>155</v>
      </c>
      <c r="H67" s="1">
        <v>160</v>
      </c>
      <c r="J67" s="3">
        <f>IFERROR(LARGE(D67:I67,1),0)+IF($C$4&gt;=2,IFERROR(LARGE(D67:I67,2),0),0)+IF($C$4&gt;=3,IFERROR(LARGE(D67:I67,3),0),0)+IF($C$4&gt;=4,IFERROR(LARGE(D67:I67,4),0),0)+IF($C$4&gt;=5,IFERROR(LARGE(D67:I67,5),0),0)+IF($C$4&gt;=6,IFERROR(LARGE(D67:I67,6),0),0)</f>
        <v>618</v>
      </c>
      <c r="K67" s="1">
        <f>COUNT(D67:I67)</f>
        <v>5</v>
      </c>
      <c r="L67" s="1">
        <v>160</v>
      </c>
      <c r="M67" s="1">
        <v>155</v>
      </c>
      <c r="N67" s="1">
        <v>154</v>
      </c>
      <c r="O67" s="1">
        <v>149</v>
      </c>
      <c r="P67" s="1">
        <v>146</v>
      </c>
      <c r="S67" s="3">
        <f t="shared" si="2"/>
        <v>672</v>
      </c>
    </row>
    <row r="68" spans="1:19">
      <c r="A68" s="1">
        <v>14</v>
      </c>
      <c r="B68" s="1" t="s">
        <v>247</v>
      </c>
      <c r="C68" s="1" t="s">
        <v>25</v>
      </c>
      <c r="E68" s="1">
        <v>157</v>
      </c>
      <c r="F68" s="1">
        <v>155</v>
      </c>
      <c r="H68" s="1">
        <v>157</v>
      </c>
      <c r="I68" s="1">
        <v>147</v>
      </c>
      <c r="J68" s="3">
        <f>IFERROR(LARGE(D68:I68,1),0)+IF($C$4&gt;=2,IFERROR(LARGE(D68:I68,2),0),0)+IF($C$4&gt;=3,IFERROR(LARGE(D68:I68,3),0),0)+IF($C$4&gt;=4,IFERROR(LARGE(D68:I68,4),0),0)+IF($C$4&gt;=5,IFERROR(LARGE(D68:I68,5),0),0)+IF($C$4&gt;=6,IFERROR(LARGE(D68:I68,6),0),0)</f>
        <v>616</v>
      </c>
      <c r="K68" s="1">
        <f>COUNT(D68:I68)</f>
        <v>4</v>
      </c>
      <c r="L68" s="1">
        <v>157</v>
      </c>
      <c r="M68" s="1">
        <v>157</v>
      </c>
      <c r="N68" s="1">
        <v>155</v>
      </c>
      <c r="O68" s="1">
        <v>147</v>
      </c>
      <c r="S68" s="3">
        <f t="shared" si="2"/>
        <v>816</v>
      </c>
    </row>
    <row r="69" spans="1:19">
      <c r="A69" s="1">
        <v>15</v>
      </c>
      <c r="B69" s="1" t="s">
        <v>257</v>
      </c>
      <c r="C69" s="1" t="s">
        <v>25</v>
      </c>
      <c r="D69" s="1">
        <v>141</v>
      </c>
      <c r="E69" s="1">
        <v>149</v>
      </c>
      <c r="F69" s="1">
        <v>147</v>
      </c>
      <c r="G69" s="1">
        <v>146</v>
      </c>
      <c r="H69" s="1">
        <v>147</v>
      </c>
      <c r="I69" s="1">
        <v>142</v>
      </c>
      <c r="J69" s="3">
        <f>IFERROR(LARGE(D69:I69,1),0)+IF($C$4&gt;=2,IFERROR(LARGE(D69:I69,2),0),0)+IF($C$4&gt;=3,IFERROR(LARGE(D69:I69,3),0),0)+IF($C$4&gt;=4,IFERROR(LARGE(D69:I69,4),0),0)+IF($C$4&gt;=5,IFERROR(LARGE(D69:I69,5),0),0)+IF($C$4&gt;=6,IFERROR(LARGE(D69:I69,6),0),0)</f>
        <v>589</v>
      </c>
      <c r="K69" s="1">
        <f>COUNT(D69:I69)</f>
        <v>6</v>
      </c>
      <c r="L69" s="1">
        <v>149</v>
      </c>
      <c r="M69" s="1">
        <v>147</v>
      </c>
      <c r="N69" s="1">
        <v>147</v>
      </c>
      <c r="O69" s="1">
        <v>146</v>
      </c>
      <c r="P69" s="1">
        <v>142</v>
      </c>
      <c r="Q69" s="1">
        <v>141</v>
      </c>
      <c r="S69" s="3">
        <f t="shared" si="2"/>
        <v>648</v>
      </c>
    </row>
    <row r="70" spans="1:19">
      <c r="A70" s="1">
        <v>16</v>
      </c>
      <c r="B70" s="1" t="s">
        <v>341</v>
      </c>
      <c r="C70" s="1" t="s">
        <v>50</v>
      </c>
      <c r="E70" s="1">
        <v>142</v>
      </c>
      <c r="F70" s="1">
        <v>135</v>
      </c>
      <c r="G70" s="1">
        <v>141</v>
      </c>
      <c r="H70" s="1">
        <v>141</v>
      </c>
      <c r="J70" s="3">
        <f>IFERROR(LARGE(D70:I70,1),0)+IF($C$4&gt;=2,IFERROR(LARGE(D70:I70,2),0),0)+IF($C$4&gt;=3,IFERROR(LARGE(D70:I70,3),0),0)+IF($C$4&gt;=4,IFERROR(LARGE(D70:I70,4),0),0)+IF($C$4&gt;=5,IFERROR(LARGE(D70:I70,5),0),0)+IF($C$4&gt;=6,IFERROR(LARGE(D70:I70,6),0),0)</f>
        <v>559</v>
      </c>
      <c r="K70" s="1">
        <f>COUNT(D70:I70)</f>
        <v>4</v>
      </c>
      <c r="L70" s="1">
        <v>142</v>
      </c>
      <c r="M70" s="1">
        <v>141</v>
      </c>
      <c r="N70" s="1">
        <v>141</v>
      </c>
      <c r="O70" s="1">
        <v>135</v>
      </c>
    </row>
    <row r="71" spans="1:19">
      <c r="A71" s="1">
        <v>17</v>
      </c>
      <c r="B71" s="1" t="s">
        <v>496</v>
      </c>
      <c r="C71" s="1" t="s">
        <v>19</v>
      </c>
      <c r="D71" s="1">
        <v>182</v>
      </c>
      <c r="E71" s="1">
        <v>185</v>
      </c>
      <c r="H71" s="1">
        <v>175</v>
      </c>
      <c r="J71" s="3">
        <f>IFERROR(LARGE(D71:I71,1),0)+IF($C$4&gt;=2,IFERROR(LARGE(D71:I71,2),0),0)+IF($C$4&gt;=3,IFERROR(LARGE(D71:I71,3),0),0)+IF($C$4&gt;=4,IFERROR(LARGE(D71:I71,4),0),0)+IF($C$4&gt;=5,IFERROR(LARGE(D71:I71,5),0),0)+IF($C$4&gt;=6,IFERROR(LARGE(D71:I71,6),0),0)</f>
        <v>542</v>
      </c>
      <c r="K71" s="1">
        <f>COUNT(D71:I71)</f>
        <v>3</v>
      </c>
      <c r="L71" s="1">
        <v>185</v>
      </c>
      <c r="M71" s="1">
        <v>182</v>
      </c>
      <c r="N71" s="1">
        <v>175</v>
      </c>
    </row>
    <row r="72" spans="1:19">
      <c r="A72" s="1">
        <v>18</v>
      </c>
      <c r="B72" s="1" t="s">
        <v>305</v>
      </c>
      <c r="C72" s="1" t="s">
        <v>23</v>
      </c>
      <c r="D72" s="1">
        <v>173</v>
      </c>
      <c r="E72" s="1">
        <v>177</v>
      </c>
      <c r="F72" s="1">
        <v>176</v>
      </c>
      <c r="J72" s="3">
        <f>IFERROR(LARGE(D72:I72,1),0)+IF($C$4&gt;=2,IFERROR(LARGE(D72:I72,2),0),0)+IF($C$4&gt;=3,IFERROR(LARGE(D72:I72,3),0),0)+IF($C$4&gt;=4,IFERROR(LARGE(D72:I72,4),0),0)+IF($C$4&gt;=5,IFERROR(LARGE(D72:I72,5),0),0)+IF($C$4&gt;=6,IFERROR(LARGE(D72:I72,6),0),0)</f>
        <v>526</v>
      </c>
      <c r="K72" s="1">
        <f>COUNT(D72:I72)</f>
        <v>3</v>
      </c>
      <c r="L72" s="1">
        <v>177</v>
      </c>
      <c r="M72" s="1">
        <v>176</v>
      </c>
      <c r="N72" s="1">
        <v>173</v>
      </c>
    </row>
    <row r="73" spans="1:19">
      <c r="A73" s="1">
        <v>19</v>
      </c>
      <c r="B73" s="1" t="s">
        <v>337</v>
      </c>
      <c r="C73" s="1" t="s">
        <v>11</v>
      </c>
      <c r="D73" s="1">
        <v>169</v>
      </c>
      <c r="E73" s="1">
        <v>172</v>
      </c>
      <c r="G73" s="1">
        <v>172</v>
      </c>
      <c r="J73" s="3">
        <f>IFERROR(LARGE(D73:I73,1),0)+IF($C$4&gt;=2,IFERROR(LARGE(D73:I73,2),0),0)+IF($C$4&gt;=3,IFERROR(LARGE(D73:I73,3),0),0)+IF($C$4&gt;=4,IFERROR(LARGE(D73:I73,4),0),0)+IF($C$4&gt;=5,IFERROR(LARGE(D73:I73,5),0),0)+IF($C$4&gt;=6,IFERROR(LARGE(D73:I73,6),0),0)</f>
        <v>513</v>
      </c>
      <c r="K73" s="1">
        <f>COUNT(D73:I73)</f>
        <v>3</v>
      </c>
      <c r="L73" s="1">
        <v>172</v>
      </c>
      <c r="M73" s="1">
        <v>172</v>
      </c>
      <c r="N73" s="1">
        <v>169</v>
      </c>
    </row>
    <row r="74" spans="1:19">
      <c r="A74" s="1">
        <v>20</v>
      </c>
      <c r="B74" s="1" t="s">
        <v>332</v>
      </c>
      <c r="C74" s="1" t="s">
        <v>11</v>
      </c>
      <c r="D74" s="1">
        <v>148</v>
      </c>
      <c r="F74" s="1">
        <v>151</v>
      </c>
      <c r="G74" s="1">
        <v>157</v>
      </c>
      <c r="J74" s="3">
        <f>IFERROR(LARGE(D74:I74,1),0)+IF($C$4&gt;=2,IFERROR(LARGE(D74:I74,2),0),0)+IF($C$4&gt;=3,IFERROR(LARGE(D74:I74,3),0),0)+IF($C$4&gt;=4,IFERROR(LARGE(D74:I74,4),0),0)+IF($C$4&gt;=5,IFERROR(LARGE(D74:I74,5),0),0)+IF($C$4&gt;=6,IFERROR(LARGE(D74:I74,6),0),0)</f>
        <v>456</v>
      </c>
      <c r="K74" s="1">
        <f>COUNT(D74:I74)</f>
        <v>3</v>
      </c>
      <c r="L74" s="1">
        <v>157</v>
      </c>
      <c r="M74" s="1">
        <v>151</v>
      </c>
      <c r="N74" s="1">
        <v>148</v>
      </c>
    </row>
    <row r="75" spans="1:19">
      <c r="A75" s="1">
        <v>21</v>
      </c>
      <c r="B75" s="1" t="s">
        <v>285</v>
      </c>
      <c r="C75" s="1" t="s">
        <v>27</v>
      </c>
      <c r="D75" s="1">
        <v>140</v>
      </c>
      <c r="E75" s="1">
        <v>155</v>
      </c>
      <c r="F75" s="1">
        <v>157</v>
      </c>
      <c r="J75" s="3">
        <f>IFERROR(LARGE(D75:I75,1),0)+IF($C$4&gt;=2,IFERROR(LARGE(D75:I75,2),0),0)+IF($C$4&gt;=3,IFERROR(LARGE(D75:I75,3),0),0)+IF($C$4&gt;=4,IFERROR(LARGE(D75:I75,4),0),0)+IF($C$4&gt;=5,IFERROR(LARGE(D75:I75,5),0),0)+IF($C$4&gt;=6,IFERROR(LARGE(D75:I75,6),0),0)</f>
        <v>452</v>
      </c>
      <c r="K75" s="1">
        <f>COUNT(D75:I75)</f>
        <v>3</v>
      </c>
      <c r="L75" s="1">
        <v>157</v>
      </c>
      <c r="M75" s="1">
        <v>155</v>
      </c>
      <c r="N75" s="1">
        <v>140</v>
      </c>
    </row>
    <row r="76" spans="1:19">
      <c r="A76" s="1">
        <v>22</v>
      </c>
      <c r="B76" s="1" t="s">
        <v>497</v>
      </c>
      <c r="C76" s="1" t="s">
        <v>50</v>
      </c>
      <c r="D76" s="1">
        <v>132</v>
      </c>
      <c r="G76" s="1">
        <v>147</v>
      </c>
      <c r="H76" s="1">
        <v>151</v>
      </c>
      <c r="J76" s="3">
        <f>IFERROR(LARGE(D76:I76,1),0)+IF($C$4&gt;=2,IFERROR(LARGE(D76:I76,2),0),0)+IF($C$4&gt;=3,IFERROR(LARGE(D76:I76,3),0),0)+IF($C$4&gt;=4,IFERROR(LARGE(D76:I76,4),0),0)+IF($C$4&gt;=5,IFERROR(LARGE(D76:I76,5),0),0)+IF($C$4&gt;=6,IFERROR(LARGE(D76:I76,6),0),0)</f>
        <v>430</v>
      </c>
      <c r="K76" s="1">
        <f>COUNT(D76:I76)</f>
        <v>3</v>
      </c>
      <c r="L76" s="1">
        <v>151</v>
      </c>
      <c r="M76" s="1">
        <v>147</v>
      </c>
      <c r="N76" s="1">
        <v>132</v>
      </c>
    </row>
    <row r="77" spans="1:19">
      <c r="A77" s="1">
        <v>23</v>
      </c>
      <c r="B77" s="4" t="s">
        <v>498</v>
      </c>
      <c r="C77" s="1" t="s">
        <v>394</v>
      </c>
      <c r="D77" s="1">
        <v>123</v>
      </c>
      <c r="E77" s="1">
        <v>164</v>
      </c>
      <c r="H77" s="1">
        <v>142</v>
      </c>
      <c r="J77" s="3">
        <f>IFERROR(LARGE(D77:I77,1),0)+IF($C$4&gt;=2,IFERROR(LARGE(D77:I77,2),0),0)+IF($C$4&gt;=3,IFERROR(LARGE(D77:I77,3),0),0)+IF($C$4&gt;=4,IFERROR(LARGE(D77:I77,4),0),0)+IF($C$4&gt;=5,IFERROR(LARGE(D77:I77,5),0),0)+IF($C$4&gt;=6,IFERROR(LARGE(D77:I77,6),0),0)</f>
        <v>429</v>
      </c>
      <c r="K77" s="1">
        <f>COUNT(D77:I77)</f>
        <v>3</v>
      </c>
      <c r="L77" s="1">
        <v>164</v>
      </c>
      <c r="M77" s="1">
        <v>142</v>
      </c>
      <c r="N77" s="1">
        <v>123</v>
      </c>
    </row>
    <row r="78" spans="1:19">
      <c r="A78" s="1">
        <v>24</v>
      </c>
      <c r="B78" s="1" t="s">
        <v>499</v>
      </c>
      <c r="C78" s="1" t="s">
        <v>19</v>
      </c>
      <c r="D78" s="1">
        <v>199</v>
      </c>
      <c r="E78" s="1">
        <v>199</v>
      </c>
      <c r="J78" s="3">
        <f>IFERROR(LARGE(D78:I78,1),0)+IF($C$4&gt;=2,IFERROR(LARGE(D78:I78,2),0),0)+IF($C$4&gt;=3,IFERROR(LARGE(D78:I78,3),0),0)+IF($C$4&gt;=4,IFERROR(LARGE(D78:I78,4),0),0)+IF($C$4&gt;=5,IFERROR(LARGE(D78:I78,5),0),0)+IF($C$4&gt;=6,IFERROR(LARGE(D78:I78,6),0),0)</f>
        <v>398</v>
      </c>
      <c r="K78" s="1">
        <f>COUNT(D78:I78)</f>
        <v>2</v>
      </c>
      <c r="L78" s="1">
        <v>199</v>
      </c>
      <c r="M78" s="1">
        <v>199</v>
      </c>
    </row>
    <row r="79" spans="1:19">
      <c r="A79" s="1">
        <v>25</v>
      </c>
      <c r="B79" s="1" t="s">
        <v>500</v>
      </c>
      <c r="C79" s="1" t="s">
        <v>50</v>
      </c>
      <c r="G79" s="1">
        <v>188</v>
      </c>
      <c r="H79" s="1">
        <v>188</v>
      </c>
      <c r="J79" s="3">
        <f>IFERROR(LARGE(D79:I79,1),0)+IF($C$4&gt;=2,IFERROR(LARGE(D79:I79,2),0),0)+IF($C$4&gt;=3,IFERROR(LARGE(D79:I79,3),0),0)+IF($C$4&gt;=4,IFERROR(LARGE(D79:I79,4),0),0)+IF($C$4&gt;=5,IFERROR(LARGE(D79:I79,5),0),0)+IF($C$4&gt;=6,IFERROR(LARGE(D79:I79,6),0),0)</f>
        <v>376</v>
      </c>
      <c r="K79" s="1">
        <f>COUNT(D79:I79)</f>
        <v>2</v>
      </c>
      <c r="L79" s="1">
        <v>188</v>
      </c>
      <c r="M79" s="1">
        <v>188</v>
      </c>
    </row>
    <row r="80" spans="1:19">
      <c r="A80" s="1">
        <v>26</v>
      </c>
      <c r="B80" s="1" t="s">
        <v>501</v>
      </c>
      <c r="C80" s="1" t="s">
        <v>356</v>
      </c>
      <c r="E80" s="1">
        <v>190</v>
      </c>
      <c r="G80" s="1">
        <v>185</v>
      </c>
      <c r="J80" s="3">
        <f>IFERROR(LARGE(D80:I80,1),0)+IF($C$4&gt;=2,IFERROR(LARGE(D80:I80,2),0),0)+IF($C$4&gt;=3,IFERROR(LARGE(D80:I80,3),0),0)+IF($C$4&gt;=4,IFERROR(LARGE(D80:I80,4),0),0)+IF($C$4&gt;=5,IFERROR(LARGE(D80:I80,5),0),0)+IF($C$4&gt;=6,IFERROR(LARGE(D80:I80,6),0),0)</f>
        <v>375</v>
      </c>
      <c r="K80" s="1">
        <f>COUNT(D80:I80)</f>
        <v>2</v>
      </c>
      <c r="L80" s="1">
        <v>190</v>
      </c>
      <c r="M80" s="1">
        <v>185</v>
      </c>
    </row>
    <row r="81" spans="1:13">
      <c r="A81" s="1">
        <v>27</v>
      </c>
      <c r="B81" s="1" t="s">
        <v>502</v>
      </c>
      <c r="C81" s="1" t="s">
        <v>50</v>
      </c>
      <c r="E81" s="1">
        <v>182</v>
      </c>
      <c r="F81" s="1">
        <v>175</v>
      </c>
      <c r="J81" s="3">
        <f>IFERROR(LARGE(D81:I81,1),0)+IF($C$4&gt;=2,IFERROR(LARGE(D81:I81,2),0),0)+IF($C$4&gt;=3,IFERROR(LARGE(D81:I81,3),0),0)+IF($C$4&gt;=4,IFERROR(LARGE(D81:I81,4),0),0)+IF($C$4&gt;=5,IFERROR(LARGE(D81:I81,5),0),0)+IF($C$4&gt;=6,IFERROR(LARGE(D81:I81,6),0),0)</f>
        <v>357</v>
      </c>
      <c r="K81" s="1">
        <f>COUNT(D81:I81)</f>
        <v>2</v>
      </c>
      <c r="L81" s="1">
        <v>182</v>
      </c>
      <c r="M81" s="1">
        <v>175</v>
      </c>
    </row>
    <row r="82" spans="1:13">
      <c r="A82" s="1">
        <v>28</v>
      </c>
      <c r="B82" s="1" t="s">
        <v>503</v>
      </c>
      <c r="C82" s="1" t="s">
        <v>15</v>
      </c>
      <c r="G82" s="1">
        <v>175</v>
      </c>
      <c r="H82" s="1">
        <v>181</v>
      </c>
      <c r="J82" s="3">
        <f>IFERROR(LARGE(D82:I82,1),0)+IF($C$4&gt;=2,IFERROR(LARGE(D82:I82,2),0),0)+IF($C$4&gt;=3,IFERROR(LARGE(D82:I82,3),0),0)+IF($C$4&gt;=4,IFERROR(LARGE(D82:I82,4),0),0)+IF($C$4&gt;=5,IFERROR(LARGE(D82:I82,5),0),0)+IF($C$4&gt;=6,IFERROR(LARGE(D82:I82,6),0),0)</f>
        <v>356</v>
      </c>
      <c r="K82" s="1">
        <f>COUNT(D82:I82)</f>
        <v>2</v>
      </c>
      <c r="L82" s="1">
        <v>181</v>
      </c>
      <c r="M82" s="1">
        <v>175</v>
      </c>
    </row>
    <row r="83" spans="1:13">
      <c r="A83" s="1">
        <v>29</v>
      </c>
      <c r="B83" s="1" t="s">
        <v>504</v>
      </c>
      <c r="C83" s="1" t="s">
        <v>11</v>
      </c>
      <c r="E83" s="1">
        <v>178</v>
      </c>
      <c r="G83" s="1">
        <v>165</v>
      </c>
      <c r="J83" s="3">
        <f>IFERROR(LARGE(D83:I83,1),0)+IF($C$4&gt;=2,IFERROR(LARGE(D83:I83,2),0),0)+IF($C$4&gt;=3,IFERROR(LARGE(D83:I83,3),0),0)+IF($C$4&gt;=4,IFERROR(LARGE(D83:I83,4),0),0)+IF($C$4&gt;=5,IFERROR(LARGE(D83:I83,5),0),0)+IF($C$4&gt;=6,IFERROR(LARGE(D83:I83,6),0),0)</f>
        <v>343</v>
      </c>
      <c r="K83" s="1">
        <f>COUNT(D83:I83)</f>
        <v>2</v>
      </c>
      <c r="L83" s="1">
        <v>178</v>
      </c>
      <c r="M83" s="1">
        <v>165</v>
      </c>
    </row>
    <row r="84" spans="1:13">
      <c r="A84" s="1">
        <v>30</v>
      </c>
      <c r="B84" s="1" t="s">
        <v>350</v>
      </c>
      <c r="C84" s="1" t="s">
        <v>50</v>
      </c>
      <c r="D84" s="1">
        <v>163</v>
      </c>
      <c r="F84" s="1">
        <v>172</v>
      </c>
      <c r="J84" s="3">
        <f>IFERROR(LARGE(D84:I84,1),0)+IF($C$4&gt;=2,IFERROR(LARGE(D84:I84,2),0),0)+IF($C$4&gt;=3,IFERROR(LARGE(D84:I84,3),0),0)+IF($C$4&gt;=4,IFERROR(LARGE(D84:I84,4),0),0)+IF($C$4&gt;=5,IFERROR(LARGE(D84:I84,5),0),0)+IF($C$4&gt;=6,IFERROR(LARGE(D84:I84,6),0),0)</f>
        <v>335</v>
      </c>
      <c r="K84" s="1">
        <f>COUNT(D84:I84)</f>
        <v>2</v>
      </c>
      <c r="L84" s="1">
        <v>172</v>
      </c>
      <c r="M84" s="1">
        <v>163</v>
      </c>
    </row>
    <row r="85" spans="1:13">
      <c r="A85" s="1">
        <v>31</v>
      </c>
      <c r="B85" s="1" t="s">
        <v>297</v>
      </c>
      <c r="C85" s="1" t="s">
        <v>27</v>
      </c>
      <c r="E85" s="1">
        <v>158</v>
      </c>
      <c r="F85" s="1">
        <v>165</v>
      </c>
      <c r="J85" s="3">
        <f>IFERROR(LARGE(D85:I85,1),0)+IF($C$4&gt;=2,IFERROR(LARGE(D85:I85,2),0),0)+IF($C$4&gt;=3,IFERROR(LARGE(D85:I85,3),0),0)+IF($C$4&gt;=4,IFERROR(LARGE(D85:I85,4),0),0)+IF($C$4&gt;=5,IFERROR(LARGE(D85:I85,5),0),0)+IF($C$4&gt;=6,IFERROR(LARGE(D85:I85,6),0),0)</f>
        <v>323</v>
      </c>
      <c r="K85" s="1">
        <f>COUNT(D85:I85)</f>
        <v>2</v>
      </c>
      <c r="L85" s="1">
        <v>165</v>
      </c>
      <c r="M85" s="1">
        <v>158</v>
      </c>
    </row>
    <row r="86" spans="1:13">
      <c r="A86" s="1">
        <v>32</v>
      </c>
      <c r="B86" s="1" t="s">
        <v>232</v>
      </c>
      <c r="C86" s="1" t="s">
        <v>62</v>
      </c>
      <c r="D86" s="1">
        <v>165</v>
      </c>
      <c r="I86" s="1">
        <v>154</v>
      </c>
      <c r="J86" s="3">
        <f>IFERROR(LARGE(D86:I86,1),0)+IF($C$4&gt;=2,IFERROR(LARGE(D86:I86,2),0),0)+IF($C$4&gt;=3,IFERROR(LARGE(D86:I86,3),0),0)+IF($C$4&gt;=4,IFERROR(LARGE(D86:I86,4),0),0)+IF($C$4&gt;=5,IFERROR(LARGE(D86:I86,5),0),0)+IF($C$4&gt;=6,IFERROR(LARGE(D86:I86,6),0),0)</f>
        <v>319</v>
      </c>
      <c r="K86" s="1">
        <f>COUNT(D86:I86)</f>
        <v>2</v>
      </c>
      <c r="L86" s="1">
        <v>165</v>
      </c>
      <c r="M86" s="1">
        <v>154</v>
      </c>
    </row>
    <row r="87" spans="1:13">
      <c r="A87" s="1">
        <v>33</v>
      </c>
      <c r="B87" s="1" t="s">
        <v>209</v>
      </c>
      <c r="C87" s="1" t="s">
        <v>19</v>
      </c>
      <c r="D87" s="1">
        <v>155</v>
      </c>
      <c r="I87" s="1">
        <v>164</v>
      </c>
      <c r="J87" s="3">
        <f>IFERROR(LARGE(D87:I87,1),0)+IF($C$4&gt;=2,IFERROR(LARGE(D87:I87,2),0),0)+IF($C$4&gt;=3,IFERROR(LARGE(D87:I87,3),0),0)+IF($C$4&gt;=4,IFERROR(LARGE(D87:I87,4),0),0)+IF($C$4&gt;=5,IFERROR(LARGE(D87:I87,5),0),0)+IF($C$4&gt;=6,IFERROR(LARGE(D87:I87,6),0),0)</f>
        <v>319</v>
      </c>
      <c r="K87" s="1">
        <f>COUNT(D87:I87)</f>
        <v>2</v>
      </c>
      <c r="L87" s="1">
        <v>164</v>
      </c>
      <c r="M87" s="1">
        <v>155</v>
      </c>
    </row>
    <row r="88" spans="1:13">
      <c r="A88" s="1">
        <v>34</v>
      </c>
      <c r="B88" s="1" t="s">
        <v>263</v>
      </c>
      <c r="C88" s="1" t="s">
        <v>19</v>
      </c>
      <c r="H88" s="1">
        <v>139</v>
      </c>
      <c r="I88" s="1">
        <v>138</v>
      </c>
      <c r="J88" s="3">
        <f>IFERROR(LARGE(D88:I88,1),0)+IF($C$4&gt;=2,IFERROR(LARGE(D88:I88,2),0),0)+IF($C$4&gt;=3,IFERROR(LARGE(D88:I88,3),0),0)+IF($C$4&gt;=4,IFERROR(LARGE(D88:I88,4),0),0)+IF($C$4&gt;=5,IFERROR(LARGE(D88:I88,5),0),0)+IF($C$4&gt;=6,IFERROR(LARGE(D88:I88,6),0),0)</f>
        <v>277</v>
      </c>
      <c r="K88" s="1">
        <f>COUNT(D88:I88)</f>
        <v>2</v>
      </c>
      <c r="L88" s="1">
        <v>139</v>
      </c>
      <c r="M88" s="1">
        <v>138</v>
      </c>
    </row>
    <row r="89" spans="1:13">
      <c r="A89" s="1">
        <v>35</v>
      </c>
      <c r="B89" s="1" t="s">
        <v>505</v>
      </c>
      <c r="C89" s="1" t="s">
        <v>19</v>
      </c>
      <c r="D89" s="1">
        <v>117</v>
      </c>
      <c r="E89" s="1">
        <v>139</v>
      </c>
      <c r="J89" s="3">
        <f>IFERROR(LARGE(D89:I89,1),0)+IF($C$4&gt;=2,IFERROR(LARGE(D89:I89,2),0),0)+IF($C$4&gt;=3,IFERROR(LARGE(D89:I89,3),0),0)+IF($C$4&gt;=4,IFERROR(LARGE(D89:I89,4),0),0)+IF($C$4&gt;=5,IFERROR(LARGE(D89:I89,5),0),0)+IF($C$4&gt;=6,IFERROR(LARGE(D89:I89,6),0),0)</f>
        <v>256</v>
      </c>
      <c r="K89" s="1">
        <f>COUNT(D89:I89)</f>
        <v>2</v>
      </c>
      <c r="L89" s="1">
        <v>139</v>
      </c>
      <c r="M89" s="1">
        <v>117</v>
      </c>
    </row>
    <row r="90" spans="1:13">
      <c r="A90" s="1">
        <v>36</v>
      </c>
      <c r="B90" s="1" t="s">
        <v>69</v>
      </c>
      <c r="C90" s="1" t="s">
        <v>27</v>
      </c>
      <c r="I90" s="1">
        <v>198</v>
      </c>
      <c r="J90" s="3">
        <f>IFERROR(LARGE(D90:I90,1),0)+IF($C$4&gt;=2,IFERROR(LARGE(D90:I90,2),0),0)+IF($C$4&gt;=3,IFERROR(LARGE(D90:I90,3),0),0)+IF($C$4&gt;=4,IFERROR(LARGE(D90:I90,4),0),0)+IF($C$4&gt;=5,IFERROR(LARGE(D90:I90,5),0),0)+IF($C$4&gt;=6,IFERROR(LARGE(D90:I90,6),0),0)</f>
        <v>198</v>
      </c>
      <c r="K90" s="1">
        <f>COUNT(D90:I90)</f>
        <v>1</v>
      </c>
      <c r="L90" s="1">
        <v>198</v>
      </c>
    </row>
    <row r="91" spans="1:13">
      <c r="A91" s="1">
        <v>37</v>
      </c>
      <c r="B91" s="1" t="s">
        <v>506</v>
      </c>
      <c r="C91" s="1" t="s">
        <v>19</v>
      </c>
      <c r="H91" s="1">
        <v>189</v>
      </c>
      <c r="J91" s="3">
        <f>IFERROR(LARGE(D91:I91,1),0)+IF($C$4&gt;=2,IFERROR(LARGE(D91:I91,2),0),0)+IF($C$4&gt;=3,IFERROR(LARGE(D91:I91,3),0),0)+IF($C$4&gt;=4,IFERROR(LARGE(D91:I91,4),0),0)+IF($C$4&gt;=5,IFERROR(LARGE(D91:I91,5),0),0)+IF($C$4&gt;=6,IFERROR(LARGE(D91:I91,6),0),0)</f>
        <v>189</v>
      </c>
      <c r="K91" s="1">
        <f>COUNT(D91:I91)</f>
        <v>1</v>
      </c>
      <c r="L91" s="1">
        <v>189</v>
      </c>
    </row>
    <row r="92" spans="1:13">
      <c r="A92" s="1">
        <v>38</v>
      </c>
      <c r="B92" s="1" t="s">
        <v>142</v>
      </c>
      <c r="C92" s="1" t="s">
        <v>27</v>
      </c>
      <c r="I92" s="1">
        <v>187</v>
      </c>
      <c r="J92" s="3">
        <f>IFERROR(LARGE(D92:I92,1),0)+IF($C$4&gt;=2,IFERROR(LARGE(D92:I92,2),0),0)+IF($C$4&gt;=3,IFERROR(LARGE(D92:I92,3),0),0)+IF($C$4&gt;=4,IFERROR(LARGE(D92:I92,4),0),0)+IF($C$4&gt;=5,IFERROR(LARGE(D92:I92,5),0),0)+IF($C$4&gt;=6,IFERROR(LARGE(D92:I92,6),0),0)</f>
        <v>187</v>
      </c>
      <c r="K92" s="1">
        <f>COUNT(D92:I92)</f>
        <v>1</v>
      </c>
      <c r="L92" s="1">
        <v>187</v>
      </c>
    </row>
    <row r="93" spans="1:13">
      <c r="A93" s="1">
        <v>39</v>
      </c>
      <c r="B93" s="1" t="s">
        <v>507</v>
      </c>
      <c r="C93" s="1" t="s">
        <v>50</v>
      </c>
      <c r="D93" s="1">
        <v>186</v>
      </c>
      <c r="J93" s="3">
        <f>IFERROR(LARGE(D93:I93,1),0)+IF($C$4&gt;=2,IFERROR(LARGE(D93:I93,2),0),0)+IF($C$4&gt;=3,IFERROR(LARGE(D93:I93,3),0),0)+IF($C$4&gt;=4,IFERROR(LARGE(D93:I93,4),0),0)+IF($C$4&gt;=5,IFERROR(LARGE(D93:I93,5),0),0)+IF($C$4&gt;=6,IFERROR(LARGE(D93:I93,6),0),0)</f>
        <v>186</v>
      </c>
      <c r="K93" s="1">
        <f>COUNT(D93:I93)</f>
        <v>1</v>
      </c>
      <c r="L93" s="1">
        <v>186</v>
      </c>
    </row>
    <row r="94" spans="1:13">
      <c r="A94" s="1">
        <v>40</v>
      </c>
      <c r="B94" s="1" t="s">
        <v>508</v>
      </c>
      <c r="C94" s="1" t="s">
        <v>27</v>
      </c>
      <c r="E94" s="1">
        <v>184</v>
      </c>
      <c r="J94" s="3">
        <f>IFERROR(LARGE(D94:I94,1),0)+IF($C$4&gt;=2,IFERROR(LARGE(D94:I94,2),0),0)+IF($C$4&gt;=3,IFERROR(LARGE(D94:I94,3),0),0)+IF($C$4&gt;=4,IFERROR(LARGE(D94:I94,4),0),0)+IF($C$4&gt;=5,IFERROR(LARGE(D94:I94,5),0),0)+IF($C$4&gt;=6,IFERROR(LARGE(D94:I94,6),0),0)</f>
        <v>184</v>
      </c>
      <c r="K94" s="1">
        <f>COUNT(D94:I94)</f>
        <v>1</v>
      </c>
      <c r="L94" s="1">
        <v>184</v>
      </c>
    </row>
    <row r="95" spans="1:13">
      <c r="A95" s="1">
        <v>41</v>
      </c>
      <c r="B95" s="1" t="s">
        <v>509</v>
      </c>
      <c r="C95" s="1" t="s">
        <v>27</v>
      </c>
      <c r="H95" s="1">
        <v>184</v>
      </c>
      <c r="J95" s="3">
        <f>IFERROR(LARGE(D95:I95,1),0)+IF($C$4&gt;=2,IFERROR(LARGE(D95:I95,2),0),0)+IF($C$4&gt;=3,IFERROR(LARGE(D95:I95,3),0),0)+IF($C$4&gt;=4,IFERROR(LARGE(D95:I95,4),0),0)+IF($C$4&gt;=5,IFERROR(LARGE(D95:I95,5),0),0)+IF($C$4&gt;=6,IFERROR(LARGE(D95:I95,6),0),0)</f>
        <v>184</v>
      </c>
      <c r="K95" s="1">
        <f>COUNT(D95:I95)</f>
        <v>1</v>
      </c>
      <c r="L95" s="1">
        <v>184</v>
      </c>
    </row>
    <row r="96" spans="1:13">
      <c r="A96" s="1">
        <v>42</v>
      </c>
      <c r="B96" s="1" t="s">
        <v>510</v>
      </c>
      <c r="C96" s="1" t="s">
        <v>395</v>
      </c>
      <c r="D96" s="1">
        <v>179</v>
      </c>
      <c r="J96" s="3">
        <f>IFERROR(LARGE(D96:I96,1),0)+IF($C$4&gt;=2,IFERROR(LARGE(D96:I96,2),0),0)+IF($C$4&gt;=3,IFERROR(LARGE(D96:I96,3),0),0)+IF($C$4&gt;=4,IFERROR(LARGE(D96:I96,4),0),0)+IF($C$4&gt;=5,IFERROR(LARGE(D96:I96,5),0),0)+IF($C$4&gt;=6,IFERROR(LARGE(D96:I96,6),0),0)</f>
        <v>179</v>
      </c>
      <c r="K96" s="1">
        <f>COUNT(D96:I96)</f>
        <v>1</v>
      </c>
      <c r="L96" s="1">
        <v>179</v>
      </c>
    </row>
    <row r="97" spans="1:12">
      <c r="A97" s="1">
        <v>43</v>
      </c>
      <c r="B97" s="1" t="s">
        <v>191</v>
      </c>
      <c r="C97" s="1" t="s">
        <v>19</v>
      </c>
      <c r="I97" s="1">
        <v>174</v>
      </c>
      <c r="J97" s="3">
        <f>IFERROR(LARGE(D97:I97,1),0)+IF($C$4&gt;=2,IFERROR(LARGE(D97:I97,2),0),0)+IF($C$4&gt;=3,IFERROR(LARGE(D97:I97,3),0),0)+IF($C$4&gt;=4,IFERROR(LARGE(D97:I97,4),0),0)+IF($C$4&gt;=5,IFERROR(LARGE(D97:I97,5),0),0)+IF($C$4&gt;=6,IFERROR(LARGE(D97:I97,6),0),0)</f>
        <v>174</v>
      </c>
      <c r="K97" s="1">
        <f>COUNT(D97:I97)</f>
        <v>1</v>
      </c>
      <c r="L97" s="1">
        <v>174</v>
      </c>
    </row>
    <row r="98" spans="1:12">
      <c r="A98" s="1">
        <v>44</v>
      </c>
      <c r="B98" s="1" t="s">
        <v>296</v>
      </c>
      <c r="C98" s="1" t="s">
        <v>27</v>
      </c>
      <c r="G98" s="1">
        <v>167</v>
      </c>
      <c r="J98" s="3">
        <f>IFERROR(LARGE(D98:I98,1),0)+IF($C$4&gt;=2,IFERROR(LARGE(D98:I98,2),0),0)+IF($C$4&gt;=3,IFERROR(LARGE(D98:I98,3),0),0)+IF($C$4&gt;=4,IFERROR(LARGE(D98:I98,4),0),0)+IF($C$4&gt;=5,IFERROR(LARGE(D98:I98,5),0),0)+IF($C$4&gt;=6,IFERROR(LARGE(D98:I98,6),0),0)</f>
        <v>167</v>
      </c>
      <c r="K98" s="1">
        <f>COUNT(D98:I98)</f>
        <v>1</v>
      </c>
      <c r="L98" s="1">
        <v>167</v>
      </c>
    </row>
    <row r="99" spans="1:12">
      <c r="A99" s="1">
        <v>45</v>
      </c>
      <c r="B99" s="1" t="s">
        <v>210</v>
      </c>
      <c r="C99" s="1" t="s">
        <v>15</v>
      </c>
      <c r="I99" s="1">
        <v>163</v>
      </c>
      <c r="J99" s="3">
        <f>IFERROR(LARGE(D99:I99,1),0)+IF($C$4&gt;=2,IFERROR(LARGE(D99:I99,2),0),0)+IF($C$4&gt;=3,IFERROR(LARGE(D99:I99,3),0),0)+IF($C$4&gt;=4,IFERROR(LARGE(D99:I99,4),0),0)+IF($C$4&gt;=5,IFERROR(LARGE(D99:I99,5),0),0)+IF($C$4&gt;=6,IFERROR(LARGE(D99:I99,6),0),0)</f>
        <v>163</v>
      </c>
      <c r="K99" s="1">
        <f>COUNT(D99:I99)</f>
        <v>1</v>
      </c>
      <c r="L99" s="1">
        <v>163</v>
      </c>
    </row>
    <row r="100" spans="1:12">
      <c r="A100" s="1">
        <v>46</v>
      </c>
      <c r="B100" s="1" t="s">
        <v>511</v>
      </c>
      <c r="C100" s="1" t="s">
        <v>62</v>
      </c>
      <c r="D100" s="1">
        <v>162</v>
      </c>
      <c r="J100" s="3">
        <f>IFERROR(LARGE(D100:I100,1),0)+IF($C$4&gt;=2,IFERROR(LARGE(D100:I100,2),0),0)+IF($C$4&gt;=3,IFERROR(LARGE(D100:I100,3),0),0)+IF($C$4&gt;=4,IFERROR(LARGE(D100:I100,4),0),0)+IF($C$4&gt;=5,IFERROR(LARGE(D100:I100,5),0),0)+IF($C$4&gt;=6,IFERROR(LARGE(D100:I100,6),0),0)</f>
        <v>162</v>
      </c>
      <c r="K100" s="1">
        <f>COUNT(D100:I100)</f>
        <v>1</v>
      </c>
      <c r="L100" s="1">
        <v>162</v>
      </c>
    </row>
    <row r="101" spans="1:12">
      <c r="A101" s="1">
        <v>47</v>
      </c>
      <c r="B101" s="1" t="s">
        <v>345</v>
      </c>
      <c r="C101" s="1" t="s">
        <v>50</v>
      </c>
      <c r="D101" s="1">
        <v>161</v>
      </c>
      <c r="J101" s="3">
        <f>IFERROR(LARGE(D101:I101,1),0)+IF($C$4&gt;=2,IFERROR(LARGE(D101:I101,2),0),0)+IF($C$4&gt;=3,IFERROR(LARGE(D101:I101,3),0),0)+IF($C$4&gt;=4,IFERROR(LARGE(D101:I101,4),0),0)+IF($C$4&gt;=5,IFERROR(LARGE(D101:I101,5),0),0)+IF($C$4&gt;=6,IFERROR(LARGE(D101:I101,6),0),0)</f>
        <v>161</v>
      </c>
      <c r="K101" s="1">
        <f>COUNT(D101:I101)</f>
        <v>1</v>
      </c>
      <c r="L101" s="1">
        <v>161</v>
      </c>
    </row>
    <row r="102" spans="1:12">
      <c r="A102" s="1">
        <v>48</v>
      </c>
      <c r="B102" s="1" t="s">
        <v>213</v>
      </c>
      <c r="C102" s="1" t="s">
        <v>62</v>
      </c>
      <c r="I102" s="1">
        <v>160</v>
      </c>
      <c r="J102" s="3">
        <f>IFERROR(LARGE(D102:I102,1),0)+IF($C$4&gt;=2,IFERROR(LARGE(D102:I102,2),0),0)+IF($C$4&gt;=3,IFERROR(LARGE(D102:I102,3),0),0)+IF($C$4&gt;=4,IFERROR(LARGE(D102:I102,4),0),0)+IF($C$4&gt;=5,IFERROR(LARGE(D102:I102,5),0),0)+IF($C$4&gt;=6,IFERROR(LARGE(D102:I102,6),0),0)</f>
        <v>160</v>
      </c>
      <c r="K102" s="1">
        <f>COUNT(D102:I102)</f>
        <v>1</v>
      </c>
      <c r="L102" s="1">
        <v>160</v>
      </c>
    </row>
    <row r="103" spans="1:12">
      <c r="A103" s="1">
        <v>49</v>
      </c>
      <c r="B103" s="1" t="s">
        <v>512</v>
      </c>
      <c r="C103" s="1" t="s">
        <v>447</v>
      </c>
      <c r="G103" s="1">
        <v>159</v>
      </c>
      <c r="J103" s="3">
        <f>IFERROR(LARGE(D103:I103,1),0)+IF($C$4&gt;=2,IFERROR(LARGE(D103:I103,2),0),0)+IF($C$4&gt;=3,IFERROR(LARGE(D103:I103,3),0),0)+IF($C$4&gt;=4,IFERROR(LARGE(D103:I103,4),0),0)+IF($C$4&gt;=5,IFERROR(LARGE(D103:I103,5),0),0)+IF($C$4&gt;=6,IFERROR(LARGE(D103:I103,6),0),0)</f>
        <v>159</v>
      </c>
      <c r="K103" s="1">
        <f>COUNT(D103:I103)</f>
        <v>1</v>
      </c>
      <c r="L103" s="1">
        <v>159</v>
      </c>
    </row>
    <row r="104" spans="1:12">
      <c r="A104" s="1">
        <v>50</v>
      </c>
      <c r="B104" s="4" t="s">
        <v>513</v>
      </c>
      <c r="C104" s="1" t="s">
        <v>27</v>
      </c>
      <c r="H104" s="1">
        <v>158</v>
      </c>
      <c r="J104" s="3">
        <f>IFERROR(LARGE(D104:I104,1),0)+IF($C$4&gt;=2,IFERROR(LARGE(D104:I104,2),0),0)+IF($C$4&gt;=3,IFERROR(LARGE(D104:I104,3),0),0)+IF($C$4&gt;=4,IFERROR(LARGE(D104:I104,4),0),0)+IF($C$4&gt;=5,IFERROR(LARGE(D104:I104,5),0),0)+IF($C$4&gt;=6,IFERROR(LARGE(D104:I104,6),0),0)</f>
        <v>158</v>
      </c>
      <c r="K104" s="1">
        <f>COUNT(D104:I104)</f>
        <v>1</v>
      </c>
      <c r="L104" s="1">
        <v>158</v>
      </c>
    </row>
    <row r="105" spans="1:12">
      <c r="A105" s="1">
        <v>51</v>
      </c>
      <c r="B105" s="1" t="s">
        <v>514</v>
      </c>
      <c r="C105" s="1" t="s">
        <v>25</v>
      </c>
      <c r="G105" s="1">
        <v>156</v>
      </c>
      <c r="J105" s="3">
        <f>IFERROR(LARGE(D105:I105,1),0)+IF($C$4&gt;=2,IFERROR(LARGE(D105:I105,2),0),0)+IF($C$4&gt;=3,IFERROR(LARGE(D105:I105,3),0),0)+IF($C$4&gt;=4,IFERROR(LARGE(D105:I105,4),0),0)+IF($C$4&gt;=5,IFERROR(LARGE(D105:I105,5),0),0)+IF($C$4&gt;=6,IFERROR(LARGE(D105:I105,6),0),0)</f>
        <v>156</v>
      </c>
      <c r="K105" s="1">
        <f>COUNT(D105:I105)</f>
        <v>1</v>
      </c>
      <c r="L105" s="1">
        <v>156</v>
      </c>
    </row>
    <row r="106" spans="1:12">
      <c r="A106" s="1">
        <v>52</v>
      </c>
      <c r="B106" s="1" t="s">
        <v>515</v>
      </c>
      <c r="C106" s="1" t="s">
        <v>50</v>
      </c>
      <c r="D106" s="1">
        <v>156</v>
      </c>
      <c r="J106" s="3">
        <f>IFERROR(LARGE(D106:I106,1),0)+IF($C$4&gt;=2,IFERROR(LARGE(D106:I106,2),0),0)+IF($C$4&gt;=3,IFERROR(LARGE(D106:I106,3),0),0)+IF($C$4&gt;=4,IFERROR(LARGE(D106:I106,4),0),0)+IF($C$4&gt;=5,IFERROR(LARGE(D106:I106,5),0),0)+IF($C$4&gt;=6,IFERROR(LARGE(D106:I106,6),0),0)</f>
        <v>156</v>
      </c>
      <c r="K106" s="1">
        <f>COUNT(D106:I106)</f>
        <v>1</v>
      </c>
      <c r="L106" s="1">
        <v>156</v>
      </c>
    </row>
    <row r="107" spans="1:12">
      <c r="A107" s="1">
        <v>53</v>
      </c>
      <c r="B107" s="1" t="s">
        <v>516</v>
      </c>
      <c r="C107" s="1" t="s">
        <v>15</v>
      </c>
      <c r="H107" s="1">
        <v>155</v>
      </c>
      <c r="J107" s="3">
        <f>IFERROR(LARGE(D107:I107,1),0)+IF($C$4&gt;=2,IFERROR(LARGE(D107:I107,2),0),0)+IF($C$4&gt;=3,IFERROR(LARGE(D107:I107,3),0),0)+IF($C$4&gt;=4,IFERROR(LARGE(D107:I107,4),0),0)+IF($C$4&gt;=5,IFERROR(LARGE(D107:I107,5),0),0)+IF($C$4&gt;=6,IFERROR(LARGE(D107:I107,6),0),0)</f>
        <v>155</v>
      </c>
      <c r="K107" s="1">
        <f>COUNT(D107:I107)</f>
        <v>1</v>
      </c>
      <c r="L107" s="1">
        <v>155</v>
      </c>
    </row>
    <row r="108" spans="1:12">
      <c r="A108" s="1">
        <v>54</v>
      </c>
      <c r="B108" s="1" t="s">
        <v>517</v>
      </c>
      <c r="C108" s="1" t="s">
        <v>50</v>
      </c>
      <c r="F108" s="1">
        <v>154</v>
      </c>
      <c r="J108" s="3">
        <f>IFERROR(LARGE(D108:I108,1),0)+IF($C$4&gt;=2,IFERROR(LARGE(D108:I108,2),0),0)+IF($C$4&gt;=3,IFERROR(LARGE(D108:I108,3),0),0)+IF($C$4&gt;=4,IFERROR(LARGE(D108:I108,4),0),0)+IF($C$4&gt;=5,IFERROR(LARGE(D108:I108,5),0),0)+IF($C$4&gt;=6,IFERROR(LARGE(D108:I108,6),0),0)</f>
        <v>154</v>
      </c>
      <c r="K108" s="1">
        <f>COUNT(D108:I108)</f>
        <v>1</v>
      </c>
      <c r="L108" s="1">
        <v>154</v>
      </c>
    </row>
    <row r="109" spans="1:12">
      <c r="A109" s="1">
        <v>55</v>
      </c>
      <c r="B109" s="1" t="s">
        <v>518</v>
      </c>
      <c r="C109" s="1" t="s">
        <v>447</v>
      </c>
      <c r="G109" s="1">
        <v>153</v>
      </c>
      <c r="J109" s="3">
        <f>IFERROR(LARGE(D109:I109,1),0)+IF($C$4&gt;=2,IFERROR(LARGE(D109:I109,2),0),0)+IF($C$4&gt;=3,IFERROR(LARGE(D109:I109,3),0),0)+IF($C$4&gt;=4,IFERROR(LARGE(D109:I109,4),0),0)+IF($C$4&gt;=5,IFERROR(LARGE(D109:I109,5),0),0)+IF($C$4&gt;=6,IFERROR(LARGE(D109:I109,6),0),0)</f>
        <v>153</v>
      </c>
      <c r="K109" s="1">
        <f>COUNT(D109:I109)</f>
        <v>1</v>
      </c>
      <c r="L109" s="1">
        <v>153</v>
      </c>
    </row>
    <row r="110" spans="1:12">
      <c r="A110" s="1">
        <v>56</v>
      </c>
      <c r="B110" s="1" t="s">
        <v>233</v>
      </c>
      <c r="C110" s="1" t="s">
        <v>15</v>
      </c>
      <c r="I110" s="1">
        <v>153</v>
      </c>
      <c r="J110" s="3">
        <f>IFERROR(LARGE(D110:I110,1),0)+IF($C$4&gt;=2,IFERROR(LARGE(D110:I110,2),0),0)+IF($C$4&gt;=3,IFERROR(LARGE(D110:I110,3),0),0)+IF($C$4&gt;=4,IFERROR(LARGE(D110:I110,4),0),0)+IF($C$4&gt;=5,IFERROR(LARGE(D110:I110,5),0),0)+IF($C$4&gt;=6,IFERROR(LARGE(D110:I110,6),0),0)</f>
        <v>153</v>
      </c>
      <c r="K110" s="1">
        <f>COUNT(D110:I110)</f>
        <v>1</v>
      </c>
      <c r="L110" s="1">
        <v>153</v>
      </c>
    </row>
    <row r="111" spans="1:12">
      <c r="A111" s="1">
        <v>57</v>
      </c>
      <c r="B111" s="1" t="s">
        <v>253</v>
      </c>
      <c r="C111" s="1" t="s">
        <v>19</v>
      </c>
      <c r="I111" s="1">
        <v>145</v>
      </c>
      <c r="J111" s="3">
        <f>IFERROR(LARGE(D111:I111,1),0)+IF($C$4&gt;=2,IFERROR(LARGE(D111:I111,2),0),0)+IF($C$4&gt;=3,IFERROR(LARGE(D111:I111,3),0),0)+IF($C$4&gt;=4,IFERROR(LARGE(D111:I111,4),0),0)+IF($C$4&gt;=5,IFERROR(LARGE(D111:I111,5),0),0)+IF($C$4&gt;=6,IFERROR(LARGE(D111:I111,6),0),0)</f>
        <v>145</v>
      </c>
      <c r="K111" s="1">
        <f>COUNT(D111:I111)</f>
        <v>1</v>
      </c>
      <c r="L111" s="1">
        <v>145</v>
      </c>
    </row>
    <row r="112" spans="1:12">
      <c r="A112" s="1">
        <v>58</v>
      </c>
      <c r="B112" s="1" t="s">
        <v>519</v>
      </c>
      <c r="C112" s="1" t="s">
        <v>62</v>
      </c>
      <c r="E112" s="1">
        <v>138</v>
      </c>
      <c r="J112" s="3">
        <f>IFERROR(LARGE(D112:I112,1),0)+IF($C$4&gt;=2,IFERROR(LARGE(D112:I112,2),0),0)+IF($C$4&gt;=3,IFERROR(LARGE(D112:I112,3),0),0)+IF($C$4&gt;=4,IFERROR(LARGE(D112:I112,4),0),0)+IF($C$4&gt;=5,IFERROR(LARGE(D112:I112,5),0),0)+IF($C$4&gt;=6,IFERROR(LARGE(D112:I112,6),0),0)</f>
        <v>138</v>
      </c>
      <c r="K112" s="1">
        <f>COUNT(D112:I112)</f>
        <v>1</v>
      </c>
      <c r="L112" s="1">
        <v>138</v>
      </c>
    </row>
    <row r="113" spans="1:19">
      <c r="A113" s="1">
        <v>59</v>
      </c>
      <c r="B113" s="1" t="s">
        <v>520</v>
      </c>
      <c r="C113" s="1" t="s">
        <v>27</v>
      </c>
      <c r="D113" s="1">
        <v>135</v>
      </c>
      <c r="J113" s="3">
        <f>IFERROR(LARGE(D113:I113,1),0)+IF($C$4&gt;=2,IFERROR(LARGE(D113:I113,2),0),0)+IF($C$4&gt;=3,IFERROR(LARGE(D113:I113,3),0),0)+IF($C$4&gt;=4,IFERROR(LARGE(D113:I113,4),0),0)+IF($C$4&gt;=5,IFERROR(LARGE(D113:I113,5),0),0)+IF($C$4&gt;=6,IFERROR(LARGE(D113:I113,6),0),0)</f>
        <v>135</v>
      </c>
      <c r="K113" s="1">
        <f>COUNT(D113:I113)</f>
        <v>1</v>
      </c>
      <c r="L113" s="1">
        <v>135</v>
      </c>
    </row>
    <row r="114" spans="1:19">
      <c r="A114" s="1">
        <v>60</v>
      </c>
      <c r="B114" s="1" t="s">
        <v>269</v>
      </c>
      <c r="C114" s="1" t="s">
        <v>62</v>
      </c>
      <c r="I114" s="1">
        <v>134</v>
      </c>
      <c r="J114" s="3">
        <f>IFERROR(LARGE(D114:I114,1),0)+IF($C$4&gt;=2,IFERROR(LARGE(D114:I114,2),0),0)+IF($C$4&gt;=3,IFERROR(LARGE(D114:I114,3),0),0)+IF($C$4&gt;=4,IFERROR(LARGE(D114:I114,4),0),0)+IF($C$4&gt;=5,IFERROR(LARGE(D114:I114,5),0),0)+IF($C$4&gt;=6,IFERROR(LARGE(D114:I114,6),0),0)</f>
        <v>134</v>
      </c>
      <c r="K114" s="1">
        <f>COUNT(D114:I114)</f>
        <v>1</v>
      </c>
      <c r="L114" s="1">
        <v>134</v>
      </c>
    </row>
    <row r="115" spans="1:19">
      <c r="A115" s="1">
        <v>61</v>
      </c>
      <c r="B115" s="1" t="s">
        <v>318</v>
      </c>
      <c r="C115" s="1" t="s">
        <v>62</v>
      </c>
      <c r="D115" s="1">
        <v>133</v>
      </c>
      <c r="J115" s="3">
        <f>IFERROR(LARGE(D115:I115,1),0)+IF($C$4&gt;=2,IFERROR(LARGE(D115:I115,2),0),0)+IF($C$4&gt;=3,IFERROR(LARGE(D115:I115,3),0),0)+IF($C$4&gt;=4,IFERROR(LARGE(D115:I115,4),0),0)+IF($C$4&gt;=5,IFERROR(LARGE(D115:I115,5),0),0)+IF($C$4&gt;=6,IFERROR(LARGE(D115:I115,6),0),0)</f>
        <v>133</v>
      </c>
      <c r="K115" s="1">
        <f>COUNT(D115:I115)</f>
        <v>1</v>
      </c>
      <c r="L115" s="1">
        <v>133</v>
      </c>
    </row>
    <row r="116" spans="1:19">
      <c r="A116" s="1">
        <v>62</v>
      </c>
      <c r="B116" s="1" t="s">
        <v>308</v>
      </c>
      <c r="C116" s="1" t="s">
        <v>23</v>
      </c>
      <c r="F116" s="1">
        <v>131</v>
      </c>
      <c r="J116" s="3">
        <f>IFERROR(LARGE(D116:I116,1),0)+IF($C$4&gt;=2,IFERROR(LARGE(D116:I116,2),0),0)+IF($C$4&gt;=3,IFERROR(LARGE(D116:I116,3),0),0)+IF($C$4&gt;=4,IFERROR(LARGE(D116:I116,4),0),0)+IF($C$4&gt;=5,IFERROR(LARGE(D116:I116,5),0),0)+IF($C$4&gt;=6,IFERROR(LARGE(D116:I116,6),0),0)</f>
        <v>131</v>
      </c>
      <c r="K116" s="1">
        <f>COUNT(D116:I116)</f>
        <v>1</v>
      </c>
      <c r="L116" s="1">
        <v>131</v>
      </c>
    </row>
    <row r="117" spans="1:19">
      <c r="A117" s="1">
        <v>63</v>
      </c>
      <c r="B117" s="1" t="s">
        <v>340</v>
      </c>
      <c r="C117" s="1" t="s">
        <v>50</v>
      </c>
      <c r="D117" s="1">
        <v>127</v>
      </c>
      <c r="J117" s="3">
        <f>IFERROR(LARGE(D117:I117,1),0)+IF($C$4&gt;=2,IFERROR(LARGE(D117:I117,2),0),0)+IF($C$4&gt;=3,IFERROR(LARGE(D117:I117,3),0),0)+IF($C$4&gt;=4,IFERROR(LARGE(D117:I117,4),0),0)+IF($C$4&gt;=5,IFERROR(LARGE(D117:I117,5),0),0)+IF($C$4&gt;=6,IFERROR(LARGE(D117:I117,6),0),0)</f>
        <v>127</v>
      </c>
      <c r="K117" s="1">
        <f>COUNT(D117:I117)</f>
        <v>1</v>
      </c>
      <c r="L117" s="1">
        <v>127</v>
      </c>
    </row>
    <row r="118" spans="1:19" ht="5.0999999999999996" customHeight="1">
      <c r="A118" s="3"/>
      <c r="C118" s="3"/>
      <c r="D118" s="3"/>
      <c r="E118" s="3"/>
      <c r="F118" s="3"/>
      <c r="G118" s="3"/>
      <c r="H118" s="3"/>
      <c r="I118" s="3"/>
      <c r="L118" s="3"/>
      <c r="M118" s="3"/>
      <c r="N118" s="3"/>
      <c r="O118" s="3"/>
      <c r="P118" s="3"/>
      <c r="Q118" s="3"/>
    </row>
    <row r="119" spans="1:19">
      <c r="C119" s="3"/>
      <c r="D119" s="25"/>
      <c r="E119" s="25"/>
      <c r="L119" s="25"/>
      <c r="M119" s="25"/>
    </row>
    <row r="120" spans="1:19">
      <c r="A120" s="5"/>
      <c r="B120" s="5" t="s">
        <v>81</v>
      </c>
      <c r="C120" s="26"/>
      <c r="D120" s="26"/>
      <c r="E120" s="26"/>
      <c r="F120" s="5"/>
      <c r="G120" s="5"/>
      <c r="H120" s="5"/>
      <c r="I120" s="5"/>
      <c r="J120" s="5"/>
      <c r="L120" s="26"/>
      <c r="M120" s="26"/>
      <c r="N120" s="5"/>
      <c r="O120" s="5"/>
      <c r="P120" s="5"/>
      <c r="Q120" s="5"/>
    </row>
    <row r="121" spans="1:19">
      <c r="A121" s="1">
        <v>1</v>
      </c>
      <c r="B121" s="1" t="s">
        <v>88</v>
      </c>
      <c r="C121" s="1" t="s">
        <v>19</v>
      </c>
      <c r="E121" s="1">
        <v>198</v>
      </c>
      <c r="F121" s="1">
        <v>197</v>
      </c>
      <c r="G121" s="1">
        <v>195</v>
      </c>
      <c r="H121" s="1">
        <v>193</v>
      </c>
      <c r="I121" s="1">
        <v>194</v>
      </c>
      <c r="J121" s="3">
        <f>IFERROR(LARGE(D121:I121,1),0)+IF($C$4&gt;=2,IFERROR(LARGE(D121:I121,2),0),0)+IF($C$4&gt;=3,IFERROR(LARGE(D121:I121,3),0),0)+IF($C$4&gt;=4,IFERROR(LARGE(D121:I121,4),0),0)+IF($C$4&gt;=5,IFERROR(LARGE(D121:I121,5),0),0)+IF($C$4&gt;=6,IFERROR(LARGE(D121:I121,6),0),0)</f>
        <v>784</v>
      </c>
      <c r="K121" s="1">
        <f>COUNT(D121:I121)</f>
        <v>5</v>
      </c>
      <c r="L121" s="1">
        <v>198</v>
      </c>
      <c r="M121" s="1">
        <v>197</v>
      </c>
      <c r="N121" s="1">
        <v>195</v>
      </c>
      <c r="O121" s="1">
        <v>194</v>
      </c>
      <c r="P121" s="1">
        <v>193</v>
      </c>
      <c r="S121" s="3">
        <f t="shared" ref="S121:S128" si="3">J121+200-IF(COUNT(D121:G121)=4,SMALL(D121:G121,1),0)</f>
        <v>984</v>
      </c>
    </row>
    <row r="122" spans="1:19">
      <c r="A122" s="1">
        <v>2</v>
      </c>
      <c r="B122" s="1" t="s">
        <v>80</v>
      </c>
      <c r="C122" s="1" t="s">
        <v>27</v>
      </c>
      <c r="E122" s="1">
        <v>196</v>
      </c>
      <c r="G122" s="1">
        <v>194</v>
      </c>
      <c r="H122" s="1">
        <v>195</v>
      </c>
      <c r="I122" s="1">
        <v>195</v>
      </c>
      <c r="J122" s="3">
        <f>IFERROR(LARGE(D122:I122,1),0)+IF($C$4&gt;=2,IFERROR(LARGE(D122:I122,2),0),0)+IF($C$4&gt;=3,IFERROR(LARGE(D122:I122,3),0),0)+IF($C$4&gt;=4,IFERROR(LARGE(D122:I122,4),0),0)+IF($C$4&gt;=5,IFERROR(LARGE(D122:I122,5),0),0)+IF($C$4&gt;=6,IFERROR(LARGE(D122:I122,6),0),0)</f>
        <v>780</v>
      </c>
      <c r="K122" s="1">
        <f>COUNT(D122:I122)</f>
        <v>4</v>
      </c>
      <c r="L122" s="1">
        <v>196</v>
      </c>
      <c r="M122" s="1">
        <v>195</v>
      </c>
      <c r="N122" s="1">
        <v>195</v>
      </c>
      <c r="O122" s="1">
        <v>194</v>
      </c>
      <c r="S122" s="3">
        <f t="shared" si="3"/>
        <v>980</v>
      </c>
    </row>
    <row r="123" spans="1:19">
      <c r="A123" s="1">
        <v>3</v>
      </c>
      <c r="B123" s="1" t="s">
        <v>159</v>
      </c>
      <c r="C123" s="1" t="s">
        <v>356</v>
      </c>
      <c r="D123" s="1">
        <v>191</v>
      </c>
      <c r="F123" s="1">
        <v>195</v>
      </c>
      <c r="G123" s="1">
        <v>189</v>
      </c>
      <c r="H123" s="1">
        <v>190</v>
      </c>
      <c r="I123" s="1">
        <v>183</v>
      </c>
      <c r="J123" s="3">
        <f>IFERROR(LARGE(D123:I123,1),0)+IF($C$4&gt;=2,IFERROR(LARGE(D123:I123,2),0),0)+IF($C$4&gt;=3,IFERROR(LARGE(D123:I123,3),0),0)+IF($C$4&gt;=4,IFERROR(LARGE(D123:I123,4),0),0)+IF($C$4&gt;=5,IFERROR(LARGE(D123:I123,5),0),0)+IF($C$4&gt;=6,IFERROR(LARGE(D123:I123,6),0),0)</f>
        <v>765</v>
      </c>
      <c r="K123" s="1">
        <f>COUNT(D123:I123)</f>
        <v>5</v>
      </c>
      <c r="L123" s="1">
        <v>195</v>
      </c>
      <c r="M123" s="1">
        <v>191</v>
      </c>
      <c r="N123" s="1">
        <v>190</v>
      </c>
      <c r="O123" s="1">
        <v>189</v>
      </c>
      <c r="P123" s="1">
        <v>183</v>
      </c>
      <c r="S123" s="3">
        <f t="shared" si="3"/>
        <v>965</v>
      </c>
    </row>
    <row r="124" spans="1:19">
      <c r="A124" s="1">
        <v>4</v>
      </c>
      <c r="B124" s="1" t="s">
        <v>192</v>
      </c>
      <c r="C124" s="1" t="s">
        <v>11</v>
      </c>
      <c r="D124" s="1">
        <v>180</v>
      </c>
      <c r="E124" s="1">
        <v>187</v>
      </c>
      <c r="F124" s="1">
        <v>185</v>
      </c>
      <c r="G124" s="1">
        <v>182</v>
      </c>
      <c r="I124" s="1">
        <v>173</v>
      </c>
      <c r="J124" s="3">
        <f>IFERROR(LARGE(D124:I124,1),0)+IF($C$4&gt;=2,IFERROR(LARGE(D124:I124,2),0),0)+IF($C$4&gt;=3,IFERROR(LARGE(D124:I124,3),0),0)+IF($C$4&gt;=4,IFERROR(LARGE(D124:I124,4),0),0)+IF($C$4&gt;=5,IFERROR(LARGE(D124:I124,5),0),0)+IF($C$4&gt;=6,IFERROR(LARGE(D124:I124,6),0),0)</f>
        <v>734</v>
      </c>
      <c r="K124" s="1">
        <f>COUNT(D124:I124)</f>
        <v>5</v>
      </c>
      <c r="L124" s="1">
        <v>187</v>
      </c>
      <c r="M124" s="1">
        <v>185</v>
      </c>
      <c r="N124" s="1">
        <v>182</v>
      </c>
      <c r="O124" s="1">
        <v>180</v>
      </c>
      <c r="P124" s="1">
        <v>173</v>
      </c>
      <c r="S124" s="3">
        <f t="shared" si="3"/>
        <v>754</v>
      </c>
    </row>
    <row r="125" spans="1:19">
      <c r="A125" s="1">
        <v>5</v>
      </c>
      <c r="B125" s="1" t="s">
        <v>170</v>
      </c>
      <c r="C125" s="1" t="s">
        <v>15</v>
      </c>
      <c r="D125" s="1">
        <v>168</v>
      </c>
      <c r="E125" s="1">
        <v>176</v>
      </c>
      <c r="F125" s="1">
        <v>169</v>
      </c>
      <c r="H125" s="1">
        <v>167</v>
      </c>
      <c r="I125" s="1">
        <v>180</v>
      </c>
      <c r="J125" s="3">
        <f>IFERROR(LARGE(D125:I125,1),0)+IF($C$4&gt;=2,IFERROR(LARGE(D125:I125,2),0),0)+IF($C$4&gt;=3,IFERROR(LARGE(D125:I125,3),0),0)+IF($C$4&gt;=4,IFERROR(LARGE(D125:I125,4),0),0)+IF($C$4&gt;=5,IFERROR(LARGE(D125:I125,5),0),0)+IF($C$4&gt;=6,IFERROR(LARGE(D125:I125,6),0),0)</f>
        <v>693</v>
      </c>
      <c r="K125" s="1">
        <f>COUNT(D125:I125)</f>
        <v>5</v>
      </c>
      <c r="L125" s="1">
        <v>180</v>
      </c>
      <c r="M125" s="1">
        <v>176</v>
      </c>
      <c r="N125" s="1">
        <v>169</v>
      </c>
      <c r="O125" s="1">
        <v>168</v>
      </c>
      <c r="P125" s="1">
        <v>167</v>
      </c>
      <c r="S125" s="3">
        <f t="shared" si="3"/>
        <v>893</v>
      </c>
    </row>
    <row r="126" spans="1:19">
      <c r="A126" s="1">
        <v>6</v>
      </c>
      <c r="B126" s="1" t="s">
        <v>223</v>
      </c>
      <c r="C126" s="1" t="s">
        <v>23</v>
      </c>
      <c r="D126" s="1">
        <v>158</v>
      </c>
      <c r="F126" s="1">
        <v>163</v>
      </c>
      <c r="G126" s="1">
        <v>161</v>
      </c>
      <c r="H126" s="1">
        <v>163</v>
      </c>
      <c r="I126" s="1">
        <v>157</v>
      </c>
      <c r="J126" s="3">
        <f>IFERROR(LARGE(D126:I126,1),0)+IF($C$4&gt;=2,IFERROR(LARGE(D126:I126,2),0),0)+IF($C$4&gt;=3,IFERROR(LARGE(D126:I126,3),0),0)+IF($C$4&gt;=4,IFERROR(LARGE(D126:I126,4),0),0)+IF($C$4&gt;=5,IFERROR(LARGE(D126:I126,5),0),0)+IF($C$4&gt;=6,IFERROR(LARGE(D126:I126,6),0),0)</f>
        <v>645</v>
      </c>
      <c r="K126" s="1">
        <f>COUNT(D126:I126)</f>
        <v>5</v>
      </c>
      <c r="L126" s="1">
        <v>163</v>
      </c>
      <c r="M126" s="1">
        <v>163</v>
      </c>
      <c r="N126" s="1">
        <v>161</v>
      </c>
      <c r="O126" s="1">
        <v>158</v>
      </c>
      <c r="P126" s="1">
        <v>157</v>
      </c>
      <c r="S126" s="3">
        <f t="shared" si="3"/>
        <v>845</v>
      </c>
    </row>
    <row r="127" spans="1:19">
      <c r="A127" s="1">
        <v>7</v>
      </c>
      <c r="B127" s="1" t="s">
        <v>239</v>
      </c>
      <c r="C127" s="1" t="s">
        <v>27</v>
      </c>
      <c r="E127" s="1">
        <v>163</v>
      </c>
      <c r="F127" s="1">
        <v>156</v>
      </c>
      <c r="G127" s="1">
        <v>160</v>
      </c>
      <c r="I127" s="1">
        <v>151</v>
      </c>
      <c r="J127" s="3">
        <f>IFERROR(LARGE(D127:I127,1),0)+IF($C$4&gt;=2,IFERROR(LARGE(D127:I127,2),0),0)+IF($C$4&gt;=3,IFERROR(LARGE(D127:I127,3),0),0)+IF($C$4&gt;=4,IFERROR(LARGE(D127:I127,4),0),0)+IF($C$4&gt;=5,IFERROR(LARGE(D127:I127,5),0),0)+IF($C$4&gt;=6,IFERROR(LARGE(D127:I127,6),0),0)</f>
        <v>630</v>
      </c>
      <c r="K127" s="1">
        <f>COUNT(D127:I127)</f>
        <v>4</v>
      </c>
      <c r="L127" s="1">
        <v>163</v>
      </c>
      <c r="M127" s="1">
        <v>160</v>
      </c>
      <c r="N127" s="1">
        <v>156</v>
      </c>
      <c r="O127" s="1">
        <v>151</v>
      </c>
      <c r="S127" s="3">
        <f t="shared" si="3"/>
        <v>830</v>
      </c>
    </row>
    <row r="128" spans="1:19">
      <c r="A128" s="1">
        <v>8</v>
      </c>
      <c r="B128" s="1" t="s">
        <v>246</v>
      </c>
      <c r="C128" s="1" t="s">
        <v>50</v>
      </c>
      <c r="D128" s="1">
        <v>145</v>
      </c>
      <c r="E128" s="1">
        <v>150</v>
      </c>
      <c r="F128" s="1">
        <v>148</v>
      </c>
      <c r="G128" s="1">
        <v>149</v>
      </c>
      <c r="I128" s="1">
        <v>148</v>
      </c>
      <c r="J128" s="3">
        <f>IFERROR(LARGE(D128:I128,1),0)+IF($C$4&gt;=2,IFERROR(LARGE(D128:I128,2),0),0)+IF($C$4&gt;=3,IFERROR(LARGE(D128:I128,3),0),0)+IF($C$4&gt;=4,IFERROR(LARGE(D128:I128,4),0),0)+IF($C$4&gt;=5,IFERROR(LARGE(D128:I128,5),0),0)+IF($C$4&gt;=6,IFERROR(LARGE(D128:I128,6),0),0)</f>
        <v>595</v>
      </c>
      <c r="K128" s="1">
        <f>COUNT(D128:I128)</f>
        <v>5</v>
      </c>
      <c r="L128" s="1">
        <v>150</v>
      </c>
      <c r="M128" s="1">
        <v>149</v>
      </c>
      <c r="N128" s="1">
        <v>148</v>
      </c>
      <c r="O128" s="1">
        <v>148</v>
      </c>
      <c r="P128" s="1">
        <v>145</v>
      </c>
      <c r="S128" s="3">
        <f t="shared" si="3"/>
        <v>650</v>
      </c>
    </row>
    <row r="129" spans="1:16">
      <c r="A129" s="1">
        <v>9</v>
      </c>
      <c r="B129" s="1" t="s">
        <v>521</v>
      </c>
      <c r="C129" s="1" t="s">
        <v>62</v>
      </c>
      <c r="D129" s="1">
        <v>193</v>
      </c>
      <c r="F129" s="1">
        <v>192</v>
      </c>
      <c r="G129" s="1">
        <v>190</v>
      </c>
      <c r="J129" s="3">
        <f>IFERROR(LARGE(D129:I129,1),0)+IF($C$4&gt;=2,IFERROR(LARGE(D129:I129,2),0),0)+IF($C$4&gt;=3,IFERROR(LARGE(D129:I129,3),0),0)+IF($C$4&gt;=4,IFERROR(LARGE(D129:I129,4),0),0)+IF($C$4&gt;=5,IFERROR(LARGE(D129:I129,5),0),0)+IF($C$4&gt;=6,IFERROR(LARGE(D129:I129,6),0),0)</f>
        <v>575</v>
      </c>
      <c r="K129" s="1">
        <f>COUNT(D129:I129)</f>
        <v>3</v>
      </c>
      <c r="L129" s="1">
        <v>193</v>
      </c>
      <c r="M129" s="1">
        <v>192</v>
      </c>
      <c r="N129" s="1">
        <v>190</v>
      </c>
    </row>
    <row r="130" spans="1:16">
      <c r="A130" s="1">
        <v>10</v>
      </c>
      <c r="B130" s="1" t="s">
        <v>312</v>
      </c>
      <c r="C130" s="1" t="s">
        <v>62</v>
      </c>
      <c r="D130" s="1">
        <v>189</v>
      </c>
      <c r="E130" s="1">
        <v>193</v>
      </c>
      <c r="F130" s="1">
        <v>193</v>
      </c>
      <c r="J130" s="3">
        <f>IFERROR(LARGE(D130:I130,1),0)+IF($C$4&gt;=2,IFERROR(LARGE(D130:I130,2),0),0)+IF($C$4&gt;=3,IFERROR(LARGE(D130:I130,3),0),0)+IF($C$4&gt;=4,IFERROR(LARGE(D130:I130,4),0),0)+IF($C$4&gt;=5,IFERROR(LARGE(D130:I130,5),0),0)+IF($C$4&gt;=6,IFERROR(LARGE(D130:I130,6),0),0)</f>
        <v>575</v>
      </c>
      <c r="K130" s="1">
        <f>COUNT(D130:I130)</f>
        <v>3</v>
      </c>
      <c r="L130" s="1">
        <v>193</v>
      </c>
      <c r="M130" s="1">
        <v>193</v>
      </c>
      <c r="N130" s="1">
        <v>189</v>
      </c>
    </row>
    <row r="131" spans="1:16">
      <c r="A131" s="1">
        <v>11</v>
      </c>
      <c r="B131" s="1" t="s">
        <v>267</v>
      </c>
      <c r="C131" s="1" t="s">
        <v>23</v>
      </c>
      <c r="E131" s="1">
        <v>148</v>
      </c>
      <c r="F131" s="1">
        <v>136</v>
      </c>
      <c r="G131" s="1">
        <v>138</v>
      </c>
      <c r="H131" s="1">
        <v>144</v>
      </c>
      <c r="I131" s="1">
        <v>136</v>
      </c>
      <c r="J131" s="3">
        <f>IFERROR(LARGE(D131:I131,1),0)+IF($C$4&gt;=2,IFERROR(LARGE(D131:I131,2),0),0)+IF($C$4&gt;=3,IFERROR(LARGE(D131:I131,3),0),0)+IF($C$4&gt;=4,IFERROR(LARGE(D131:I131,4),0),0)+IF($C$4&gt;=5,IFERROR(LARGE(D131:I131,5),0),0)+IF($C$4&gt;=6,IFERROR(LARGE(D131:I131,6),0),0)</f>
        <v>566</v>
      </c>
      <c r="K131" s="1">
        <f>COUNT(D131:I131)</f>
        <v>5</v>
      </c>
      <c r="L131" s="1">
        <v>148</v>
      </c>
      <c r="M131" s="1">
        <v>144</v>
      </c>
      <c r="N131" s="1">
        <v>138</v>
      </c>
      <c r="O131" s="1">
        <v>136</v>
      </c>
      <c r="P131" s="1">
        <v>136</v>
      </c>
    </row>
    <row r="132" spans="1:16">
      <c r="A132" s="1">
        <v>12</v>
      </c>
      <c r="B132" s="1" t="s">
        <v>288</v>
      </c>
      <c r="C132" s="1" t="s">
        <v>27</v>
      </c>
      <c r="D132" s="1">
        <v>124</v>
      </c>
      <c r="E132" s="1">
        <v>143</v>
      </c>
      <c r="F132" s="1">
        <v>143</v>
      </c>
      <c r="G132" s="1">
        <v>148</v>
      </c>
      <c r="J132" s="3">
        <f>IFERROR(LARGE(D132:I132,1),0)+IF($C$4&gt;=2,IFERROR(LARGE(D132:I132,2),0),0)+IF($C$4&gt;=3,IFERROR(LARGE(D132:I132,3),0),0)+IF($C$4&gt;=4,IFERROR(LARGE(D132:I132,4),0),0)+IF($C$4&gt;=5,IFERROR(LARGE(D132:I132,5),0),0)+IF($C$4&gt;=6,IFERROR(LARGE(D132:I132,6),0),0)</f>
        <v>558</v>
      </c>
      <c r="K132" s="1">
        <f>COUNT(D132:I132)</f>
        <v>4</v>
      </c>
      <c r="L132" s="1">
        <v>148</v>
      </c>
      <c r="M132" s="1">
        <v>143</v>
      </c>
      <c r="N132" s="1">
        <v>143</v>
      </c>
      <c r="O132" s="1">
        <v>124</v>
      </c>
    </row>
    <row r="133" spans="1:16">
      <c r="A133" s="1">
        <v>13</v>
      </c>
      <c r="B133" s="1" t="s">
        <v>270</v>
      </c>
      <c r="C133" s="1" t="s">
        <v>62</v>
      </c>
      <c r="D133" s="1">
        <v>126</v>
      </c>
      <c r="E133" s="1">
        <v>140</v>
      </c>
      <c r="F133" s="1">
        <v>134</v>
      </c>
      <c r="G133" s="1">
        <v>137</v>
      </c>
      <c r="I133" s="1">
        <v>133</v>
      </c>
      <c r="J133" s="3">
        <f>IFERROR(LARGE(D133:I133,1),0)+IF($C$4&gt;=2,IFERROR(LARGE(D133:I133,2),0),0)+IF($C$4&gt;=3,IFERROR(LARGE(D133:I133,3),0),0)+IF($C$4&gt;=4,IFERROR(LARGE(D133:I133,4),0),0)+IF($C$4&gt;=5,IFERROR(LARGE(D133:I133,5),0),0)+IF($C$4&gt;=6,IFERROR(LARGE(D133:I133,6),0),0)</f>
        <v>544</v>
      </c>
      <c r="K133" s="1">
        <f>COUNT(D133:I133)</f>
        <v>5</v>
      </c>
      <c r="L133" s="1">
        <v>140</v>
      </c>
      <c r="M133" s="1">
        <v>137</v>
      </c>
      <c r="N133" s="1">
        <v>134</v>
      </c>
      <c r="O133" s="1">
        <v>133</v>
      </c>
      <c r="P133" s="1">
        <v>126</v>
      </c>
    </row>
    <row r="134" spans="1:16">
      <c r="A134" s="1">
        <v>14</v>
      </c>
      <c r="B134" s="1" t="s">
        <v>231</v>
      </c>
      <c r="C134" s="1" t="s">
        <v>19</v>
      </c>
      <c r="D134" s="1">
        <v>174</v>
      </c>
      <c r="E134" s="1">
        <v>181</v>
      </c>
      <c r="I134" s="1">
        <v>155</v>
      </c>
      <c r="J134" s="3">
        <f>IFERROR(LARGE(D134:I134,1),0)+IF($C$4&gt;=2,IFERROR(LARGE(D134:I134,2),0),0)+IF($C$4&gt;=3,IFERROR(LARGE(D134:I134,3),0),0)+IF($C$4&gt;=4,IFERROR(LARGE(D134:I134,4),0),0)+IF($C$4&gt;=5,IFERROR(LARGE(D134:I134,5),0),0)+IF($C$4&gt;=6,IFERROR(LARGE(D134:I134,6),0),0)</f>
        <v>510</v>
      </c>
      <c r="K134" s="1">
        <f>COUNT(D134:I134)</f>
        <v>3</v>
      </c>
      <c r="L134" s="1">
        <v>181</v>
      </c>
      <c r="M134" s="1">
        <v>174</v>
      </c>
      <c r="N134" s="1">
        <v>155</v>
      </c>
    </row>
    <row r="135" spans="1:16">
      <c r="A135" s="1">
        <v>15</v>
      </c>
      <c r="B135" s="1" t="s">
        <v>522</v>
      </c>
      <c r="C135" s="1" t="s">
        <v>23</v>
      </c>
      <c r="D135" s="1">
        <v>131</v>
      </c>
      <c r="F135" s="1">
        <v>138</v>
      </c>
      <c r="G135" s="1">
        <v>144</v>
      </c>
      <c r="J135" s="3">
        <f>IFERROR(LARGE(D135:I135,1),0)+IF($C$4&gt;=2,IFERROR(LARGE(D135:I135,2),0),0)+IF($C$4&gt;=3,IFERROR(LARGE(D135:I135,3),0),0)+IF($C$4&gt;=4,IFERROR(LARGE(D135:I135,4),0),0)+IF($C$4&gt;=5,IFERROR(LARGE(D135:I135,5),0),0)+IF($C$4&gt;=6,IFERROR(LARGE(D135:I135,6),0),0)</f>
        <v>413</v>
      </c>
      <c r="K135" s="1">
        <f>COUNT(D135:I135)</f>
        <v>3</v>
      </c>
      <c r="L135" s="1">
        <v>144</v>
      </c>
      <c r="M135" s="1">
        <v>138</v>
      </c>
      <c r="N135" s="1">
        <v>131</v>
      </c>
    </row>
    <row r="136" spans="1:16">
      <c r="A136" s="1">
        <v>16</v>
      </c>
      <c r="B136" s="1" t="s">
        <v>279</v>
      </c>
      <c r="C136" s="1" t="s">
        <v>25</v>
      </c>
      <c r="F136" s="1">
        <v>132</v>
      </c>
      <c r="G136" s="1">
        <v>134</v>
      </c>
      <c r="I136" s="1">
        <v>125</v>
      </c>
      <c r="J136" s="3">
        <f>IFERROR(LARGE(D136:I136,1),0)+IF($C$4&gt;=2,IFERROR(LARGE(D136:I136,2),0),0)+IF($C$4&gt;=3,IFERROR(LARGE(D136:I136,3),0),0)+IF($C$4&gt;=4,IFERROR(LARGE(D136:I136,4),0),0)+IF($C$4&gt;=5,IFERROR(LARGE(D136:I136,5),0),0)+IF($C$4&gt;=6,IFERROR(LARGE(D136:I136,6),0),0)</f>
        <v>391</v>
      </c>
      <c r="K136" s="1">
        <f>COUNT(D136:I136)</f>
        <v>3</v>
      </c>
      <c r="L136" s="1">
        <v>134</v>
      </c>
      <c r="M136" s="1">
        <v>132</v>
      </c>
      <c r="N136" s="1">
        <v>125</v>
      </c>
    </row>
    <row r="137" spans="1:16">
      <c r="A137" s="1">
        <v>17</v>
      </c>
      <c r="B137" s="1" t="s">
        <v>331</v>
      </c>
      <c r="C137" s="1" t="s">
        <v>11</v>
      </c>
      <c r="E137" s="1">
        <v>170</v>
      </c>
      <c r="F137" s="1">
        <v>171</v>
      </c>
      <c r="J137" s="3">
        <f>IFERROR(LARGE(D137:I137,1),0)+IF($C$4&gt;=2,IFERROR(LARGE(D137:I137,2),0),0)+IF($C$4&gt;=3,IFERROR(LARGE(D137:I137,3),0),0)+IF($C$4&gt;=4,IFERROR(LARGE(D137:I137,4),0),0)+IF($C$4&gt;=5,IFERROR(LARGE(D137:I137,5),0),0)+IF($C$4&gt;=6,IFERROR(LARGE(D137:I137,6),0),0)</f>
        <v>341</v>
      </c>
      <c r="K137" s="1">
        <f>COUNT(D137:I137)</f>
        <v>2</v>
      </c>
      <c r="L137" s="1">
        <v>171</v>
      </c>
      <c r="M137" s="1">
        <v>170</v>
      </c>
    </row>
    <row r="138" spans="1:16">
      <c r="A138" s="1">
        <v>18</v>
      </c>
      <c r="B138" s="1" t="s">
        <v>212</v>
      </c>
      <c r="C138" s="1" t="s">
        <v>19</v>
      </c>
      <c r="H138" s="1">
        <v>168</v>
      </c>
      <c r="I138" s="1">
        <v>161</v>
      </c>
      <c r="J138" s="3">
        <f>IFERROR(LARGE(D138:I138,1),0)+IF($C$4&gt;=2,IFERROR(LARGE(D138:I138,2),0),0)+IF($C$4&gt;=3,IFERROR(LARGE(D138:I138,3),0),0)+IF($C$4&gt;=4,IFERROR(LARGE(D138:I138,4),0),0)+IF($C$4&gt;=5,IFERROR(LARGE(D138:I138,5),0),0)+IF($C$4&gt;=6,IFERROR(LARGE(D138:I138,6),0),0)</f>
        <v>329</v>
      </c>
      <c r="K138" s="1">
        <f>COUNT(D138:I138)</f>
        <v>2</v>
      </c>
      <c r="L138" s="1">
        <v>168</v>
      </c>
      <c r="M138" s="1">
        <v>161</v>
      </c>
    </row>
    <row r="139" spans="1:16">
      <c r="A139" s="1">
        <v>19</v>
      </c>
      <c r="B139" s="1" t="s">
        <v>255</v>
      </c>
      <c r="C139" s="1" t="s">
        <v>11</v>
      </c>
      <c r="E139" s="1">
        <v>156</v>
      </c>
      <c r="I139" s="1">
        <v>144</v>
      </c>
      <c r="J139" s="3">
        <f>IFERROR(LARGE(D139:I139,1),0)+IF($C$4&gt;=2,IFERROR(LARGE(D139:I139,2),0),0)+IF($C$4&gt;=3,IFERROR(LARGE(D139:I139,3),0),0)+IF($C$4&gt;=4,IFERROR(LARGE(D139:I139,4),0),0)+IF($C$4&gt;=5,IFERROR(LARGE(D139:I139,5),0),0)+IF($C$4&gt;=6,IFERROR(LARGE(D139:I139,6),0),0)</f>
        <v>300</v>
      </c>
      <c r="K139" s="1">
        <f>COUNT(D139:I139)</f>
        <v>2</v>
      </c>
      <c r="L139" s="1">
        <v>156</v>
      </c>
      <c r="M139" s="1">
        <v>144</v>
      </c>
    </row>
    <row r="140" spans="1:16">
      <c r="A140" s="1">
        <v>20</v>
      </c>
      <c r="B140" s="1" t="s">
        <v>274</v>
      </c>
      <c r="C140" s="1" t="s">
        <v>25</v>
      </c>
      <c r="H140" s="1">
        <v>159</v>
      </c>
      <c r="I140" s="1">
        <v>129</v>
      </c>
      <c r="J140" s="3">
        <f>IFERROR(LARGE(D140:I140,1),0)+IF($C$4&gt;=2,IFERROR(LARGE(D140:I140,2),0),0)+IF($C$4&gt;=3,IFERROR(LARGE(D140:I140,3),0),0)+IF($C$4&gt;=4,IFERROR(LARGE(D140:I140,4),0),0)+IF($C$4&gt;=5,IFERROR(LARGE(D140:I140,5),0),0)+IF($C$4&gt;=6,IFERROR(LARGE(D140:I140,6),0),0)</f>
        <v>288</v>
      </c>
      <c r="K140" s="1">
        <f>COUNT(D140:I140)</f>
        <v>2</v>
      </c>
      <c r="L140" s="1">
        <v>159</v>
      </c>
      <c r="M140" s="1">
        <v>129</v>
      </c>
    </row>
    <row r="141" spans="1:16">
      <c r="A141" s="1">
        <v>21</v>
      </c>
      <c r="B141" s="1" t="s">
        <v>264</v>
      </c>
      <c r="C141" s="1" t="s">
        <v>19</v>
      </c>
      <c r="H141" s="1">
        <v>148</v>
      </c>
      <c r="I141" s="1">
        <v>137</v>
      </c>
      <c r="J141" s="3">
        <f>IFERROR(LARGE(D141:I141,1),0)+IF($C$4&gt;=2,IFERROR(LARGE(D141:I141,2),0),0)+IF($C$4&gt;=3,IFERROR(LARGE(D141:I141,3),0),0)+IF($C$4&gt;=4,IFERROR(LARGE(D141:I141,4),0),0)+IF($C$4&gt;=5,IFERROR(LARGE(D141:I141,5),0),0)+IF($C$4&gt;=6,IFERROR(LARGE(D141:I141,6),0),0)</f>
        <v>285</v>
      </c>
      <c r="K141" s="1">
        <f>COUNT(D141:I141)</f>
        <v>2</v>
      </c>
      <c r="L141" s="1">
        <v>148</v>
      </c>
      <c r="M141" s="1">
        <v>137</v>
      </c>
    </row>
    <row r="142" spans="1:16">
      <c r="A142" s="1">
        <v>22</v>
      </c>
      <c r="B142" s="1" t="s">
        <v>523</v>
      </c>
      <c r="C142" s="1" t="s">
        <v>25</v>
      </c>
      <c r="E142" s="1">
        <v>141</v>
      </c>
      <c r="G142" s="1">
        <v>140</v>
      </c>
      <c r="J142" s="3">
        <f>IFERROR(LARGE(D142:I142,1),0)+IF($C$4&gt;=2,IFERROR(LARGE(D142:I142,2),0),0)+IF($C$4&gt;=3,IFERROR(LARGE(D142:I142,3),0),0)+IF($C$4&gt;=4,IFERROR(LARGE(D142:I142,4),0),0)+IF($C$4&gt;=5,IFERROR(LARGE(D142:I142,5),0),0)+IF($C$4&gt;=6,IFERROR(LARGE(D142:I142,6),0),0)</f>
        <v>281</v>
      </c>
      <c r="K142" s="1">
        <f>COUNT(D142:I142)</f>
        <v>2</v>
      </c>
      <c r="L142" s="1">
        <v>141</v>
      </c>
      <c r="M142" s="1">
        <v>140</v>
      </c>
    </row>
    <row r="143" spans="1:16">
      <c r="A143" s="1">
        <v>23</v>
      </c>
      <c r="B143" s="1" t="s">
        <v>273</v>
      </c>
      <c r="C143" s="1" t="s">
        <v>19</v>
      </c>
      <c r="H143" s="1">
        <v>149</v>
      </c>
      <c r="I143" s="1">
        <v>130</v>
      </c>
      <c r="J143" s="3">
        <f>IFERROR(LARGE(D143:I143,1),0)+IF($C$4&gt;=2,IFERROR(LARGE(D143:I143,2),0),0)+IF($C$4&gt;=3,IFERROR(LARGE(D143:I143,3),0),0)+IF($C$4&gt;=4,IFERROR(LARGE(D143:I143,4),0),0)+IF($C$4&gt;=5,IFERROR(LARGE(D143:I143,5),0),0)+IF($C$4&gt;=6,IFERROR(LARGE(D143:I143,6),0),0)</f>
        <v>279</v>
      </c>
      <c r="K143" s="1">
        <f>COUNT(D143:I143)</f>
        <v>2</v>
      </c>
      <c r="L143" s="1">
        <v>149</v>
      </c>
      <c r="M143" s="1">
        <v>130</v>
      </c>
    </row>
    <row r="144" spans="1:16">
      <c r="A144" s="1">
        <v>24</v>
      </c>
      <c r="B144" s="1" t="s">
        <v>524</v>
      </c>
      <c r="C144" s="1" t="s">
        <v>23</v>
      </c>
      <c r="F144" s="1">
        <v>140</v>
      </c>
      <c r="H144" s="1">
        <v>138</v>
      </c>
      <c r="J144" s="3">
        <f>IFERROR(LARGE(D144:I144,1),0)+IF($C$4&gt;=2,IFERROR(LARGE(D144:I144,2),0),0)+IF($C$4&gt;=3,IFERROR(LARGE(D144:I144,3),0),0)+IF($C$4&gt;=4,IFERROR(LARGE(D144:I144,4),0),0)+IF($C$4&gt;=5,IFERROR(LARGE(D144:I144,5),0),0)+IF($C$4&gt;=6,IFERROR(LARGE(D144:I144,6),0),0)</f>
        <v>278</v>
      </c>
      <c r="K144" s="1">
        <f>COUNT(D144:I144)</f>
        <v>2</v>
      </c>
      <c r="L144" s="1">
        <v>140</v>
      </c>
      <c r="M144" s="1">
        <v>138</v>
      </c>
    </row>
    <row r="145" spans="1:13">
      <c r="A145" s="1">
        <v>25</v>
      </c>
      <c r="B145" s="1" t="s">
        <v>525</v>
      </c>
      <c r="C145" s="1" t="s">
        <v>447</v>
      </c>
      <c r="D145" s="1">
        <v>129</v>
      </c>
      <c r="G145" s="1">
        <v>143</v>
      </c>
      <c r="J145" s="3">
        <f>IFERROR(LARGE(D145:I145,1),0)+IF($C$4&gt;=2,IFERROR(LARGE(D145:I145,2),0),0)+IF($C$4&gt;=3,IFERROR(LARGE(D145:I145,3),0),0)+IF($C$4&gt;=4,IFERROR(LARGE(D145:I145,4),0),0)+IF($C$4&gt;=5,IFERROR(LARGE(D145:I145,5),0),0)+IF($C$4&gt;=6,IFERROR(LARGE(D145:I145,6),0),0)</f>
        <v>272</v>
      </c>
      <c r="K145" s="1">
        <f>COUNT(D145:I145)</f>
        <v>2</v>
      </c>
      <c r="L145" s="1">
        <v>143</v>
      </c>
      <c r="M145" s="1">
        <v>129</v>
      </c>
    </row>
    <row r="146" spans="1:13">
      <c r="A146" s="1">
        <v>26</v>
      </c>
      <c r="B146" s="1" t="s">
        <v>526</v>
      </c>
      <c r="C146" s="1" t="s">
        <v>62</v>
      </c>
      <c r="D146" s="1">
        <v>125</v>
      </c>
      <c r="G146" s="1">
        <v>136</v>
      </c>
      <c r="J146" s="3">
        <f>IFERROR(LARGE(D146:I146,1),0)+IF($C$4&gt;=2,IFERROR(LARGE(D146:I146,2),0),0)+IF($C$4&gt;=3,IFERROR(LARGE(D146:I146,3),0),0)+IF($C$4&gt;=4,IFERROR(LARGE(D146:I146,4),0),0)+IF($C$4&gt;=5,IFERROR(LARGE(D146:I146,5),0),0)+IF($C$4&gt;=6,IFERROR(LARGE(D146:I146,6),0),0)</f>
        <v>261</v>
      </c>
      <c r="K146" s="1">
        <f>COUNT(D146:I146)</f>
        <v>2</v>
      </c>
      <c r="L146" s="1">
        <v>136</v>
      </c>
      <c r="M146" s="1">
        <v>125</v>
      </c>
    </row>
    <row r="147" spans="1:13">
      <c r="A147" s="1">
        <v>27</v>
      </c>
      <c r="B147" s="1" t="s">
        <v>325</v>
      </c>
      <c r="C147" s="1" t="s">
        <v>25</v>
      </c>
      <c r="D147" s="1">
        <v>116</v>
      </c>
      <c r="G147" s="1">
        <v>132</v>
      </c>
      <c r="J147" s="3">
        <f>IFERROR(LARGE(D147:I147,1),0)+IF($C$4&gt;=2,IFERROR(LARGE(D147:I147,2),0),0)+IF($C$4&gt;=3,IFERROR(LARGE(D147:I147,3),0),0)+IF($C$4&gt;=4,IFERROR(LARGE(D147:I147,4),0),0)+IF($C$4&gt;=5,IFERROR(LARGE(D147:I147,5),0),0)+IF($C$4&gt;=6,IFERROR(LARGE(D147:I147,6),0),0)</f>
        <v>248</v>
      </c>
      <c r="K147" s="1">
        <f>COUNT(D147:I147)</f>
        <v>2</v>
      </c>
      <c r="L147" s="1">
        <v>132</v>
      </c>
      <c r="M147" s="1">
        <v>116</v>
      </c>
    </row>
    <row r="148" spans="1:13">
      <c r="A148" s="1">
        <v>28</v>
      </c>
      <c r="B148" s="1" t="s">
        <v>98</v>
      </c>
      <c r="C148" s="1" t="s">
        <v>19</v>
      </c>
      <c r="I148" s="1">
        <v>193</v>
      </c>
      <c r="J148" s="3">
        <f>IFERROR(LARGE(D148:I148,1),0)+IF($C$4&gt;=2,IFERROR(LARGE(D148:I148,2),0),0)+IF($C$4&gt;=3,IFERROR(LARGE(D148:I148,3),0),0)+IF($C$4&gt;=4,IFERROR(LARGE(D148:I148,4),0),0)+IF($C$4&gt;=5,IFERROR(LARGE(D148:I148,5),0),0)+IF($C$4&gt;=6,IFERROR(LARGE(D148:I148,6),0),0)</f>
        <v>193</v>
      </c>
      <c r="K148" s="1">
        <f>COUNT(D148:I148)</f>
        <v>1</v>
      </c>
      <c r="L148" s="1">
        <v>193</v>
      </c>
    </row>
    <row r="149" spans="1:13">
      <c r="A149" s="1">
        <v>29</v>
      </c>
      <c r="B149" s="1" t="s">
        <v>121</v>
      </c>
      <c r="C149" s="1" t="s">
        <v>62</v>
      </c>
      <c r="I149" s="1">
        <v>190</v>
      </c>
      <c r="J149" s="3">
        <f>IFERROR(LARGE(D149:I149,1),0)+IF($C$4&gt;=2,IFERROR(LARGE(D149:I149,2),0),0)+IF($C$4&gt;=3,IFERROR(LARGE(D149:I149,3),0),0)+IF($C$4&gt;=4,IFERROR(LARGE(D149:I149,4),0),0)+IF($C$4&gt;=5,IFERROR(LARGE(D149:I149,5),0),0)+IF($C$4&gt;=6,IFERROR(LARGE(D149:I149,6),0),0)</f>
        <v>190</v>
      </c>
      <c r="K149" s="1">
        <f>COUNT(D149:I149)</f>
        <v>1</v>
      </c>
      <c r="L149" s="1">
        <v>190</v>
      </c>
    </row>
    <row r="150" spans="1:13">
      <c r="A150" s="1">
        <v>30</v>
      </c>
      <c r="B150" s="1" t="s">
        <v>527</v>
      </c>
      <c r="C150" s="1" t="s">
        <v>27</v>
      </c>
      <c r="E150" s="1">
        <v>179</v>
      </c>
      <c r="J150" s="3">
        <f>IFERROR(LARGE(D150:I150,1),0)+IF($C$4&gt;=2,IFERROR(LARGE(D150:I150,2),0),0)+IF($C$4&gt;=3,IFERROR(LARGE(D150:I150,3),0),0)+IF($C$4&gt;=4,IFERROR(LARGE(D150:I150,4),0),0)+IF($C$4&gt;=5,IFERROR(LARGE(D150:I150,5),0),0)+IF($C$4&gt;=6,IFERROR(LARGE(D150:I150,6),0),0)</f>
        <v>179</v>
      </c>
      <c r="K150" s="1">
        <f>COUNT(D150:I150)</f>
        <v>1</v>
      </c>
      <c r="L150" s="1">
        <v>179</v>
      </c>
    </row>
    <row r="151" spans="1:13">
      <c r="A151" s="1">
        <v>31</v>
      </c>
      <c r="B151" s="1" t="s">
        <v>528</v>
      </c>
      <c r="C151" s="1" t="s">
        <v>11</v>
      </c>
      <c r="E151" s="1">
        <v>171</v>
      </c>
      <c r="J151" s="3">
        <f>IFERROR(LARGE(D151:I151,1),0)+IF($C$4&gt;=2,IFERROR(LARGE(D151:I151,2),0),0)+IF($C$4&gt;=3,IFERROR(LARGE(D151:I151,3),0),0)+IF($C$4&gt;=4,IFERROR(LARGE(D151:I151,4),0),0)+IF($C$4&gt;=5,IFERROR(LARGE(D151:I151,5),0),0)+IF($C$4&gt;=6,IFERROR(LARGE(D151:I151,6),0),0)</f>
        <v>171</v>
      </c>
      <c r="K151" s="1">
        <f>COUNT(D151:I151)</f>
        <v>1</v>
      </c>
      <c r="L151" s="1">
        <v>171</v>
      </c>
    </row>
    <row r="152" spans="1:13">
      <c r="A152" s="1">
        <v>32</v>
      </c>
      <c r="B152" s="1" t="s">
        <v>194</v>
      </c>
      <c r="C152" s="1" t="s">
        <v>19</v>
      </c>
      <c r="I152" s="1">
        <v>171</v>
      </c>
      <c r="J152" s="3">
        <f>IFERROR(LARGE(D152:I152,1),0)+IF($C$4&gt;=2,IFERROR(LARGE(D152:I152,2),0),0)+IF($C$4&gt;=3,IFERROR(LARGE(D152:I152,3),0),0)+IF($C$4&gt;=4,IFERROR(LARGE(D152:I152,4),0),0)+IF($C$4&gt;=5,IFERROR(LARGE(D152:I152,5),0),0)+IF($C$4&gt;=6,IFERROR(LARGE(D152:I152,6),0),0)</f>
        <v>171</v>
      </c>
      <c r="K152" s="1">
        <f>COUNT(D152:I152)</f>
        <v>1</v>
      </c>
      <c r="L152" s="1">
        <v>171</v>
      </c>
    </row>
    <row r="153" spans="1:13">
      <c r="A153" s="1">
        <v>33</v>
      </c>
      <c r="B153" s="1" t="s">
        <v>529</v>
      </c>
      <c r="C153" s="1" t="s">
        <v>356</v>
      </c>
      <c r="E153" s="1">
        <v>167</v>
      </c>
      <c r="J153" s="3">
        <f>IFERROR(LARGE(D153:I153,1),0)+IF($C$4&gt;=2,IFERROR(LARGE(D153:I153,2),0),0)+IF($C$4&gt;=3,IFERROR(LARGE(D153:I153,3),0),0)+IF($C$4&gt;=4,IFERROR(LARGE(D153:I153,4),0),0)+IF($C$4&gt;=5,IFERROR(LARGE(D153:I153,5),0),0)+IF($C$4&gt;=6,IFERROR(LARGE(D153:I153,6),0),0)</f>
        <v>167</v>
      </c>
      <c r="K153" s="1">
        <f>COUNT(D153:I153)</f>
        <v>1</v>
      </c>
      <c r="L153" s="1">
        <v>167</v>
      </c>
    </row>
    <row r="154" spans="1:13">
      <c r="A154" s="1">
        <v>34</v>
      </c>
      <c r="B154" s="1" t="s">
        <v>530</v>
      </c>
      <c r="C154" s="1" t="s">
        <v>27</v>
      </c>
      <c r="F154" s="1">
        <v>167</v>
      </c>
      <c r="J154" s="3">
        <f>IFERROR(LARGE(D154:I154,1),0)+IF($C$4&gt;=2,IFERROR(LARGE(D154:I154,2),0),0)+IF($C$4&gt;=3,IFERROR(LARGE(D154:I154,3),0),0)+IF($C$4&gt;=4,IFERROR(LARGE(D154:I154,4),0),0)+IF($C$4&gt;=5,IFERROR(LARGE(D154:I154,5),0),0)+IF($C$4&gt;=6,IFERROR(LARGE(D154:I154,6),0),0)</f>
        <v>167</v>
      </c>
      <c r="K154" s="1">
        <f>COUNT(D154:I154)</f>
        <v>1</v>
      </c>
      <c r="L154" s="1">
        <v>167</v>
      </c>
    </row>
    <row r="155" spans="1:13">
      <c r="A155" s="1">
        <v>35</v>
      </c>
      <c r="B155" s="1" t="s">
        <v>531</v>
      </c>
      <c r="C155" s="1" t="s">
        <v>447</v>
      </c>
      <c r="D155" s="1">
        <v>151</v>
      </c>
      <c r="J155" s="3">
        <f>IFERROR(LARGE(D155:I155,1),0)+IF($C$4&gt;=2,IFERROR(LARGE(D155:I155,2),0),0)+IF($C$4&gt;=3,IFERROR(LARGE(D155:I155,3),0),0)+IF($C$4&gt;=4,IFERROR(LARGE(D155:I155,4),0),0)+IF($C$4&gt;=5,IFERROR(LARGE(D155:I155,5),0),0)+IF($C$4&gt;=6,IFERROR(LARGE(D155:I155,6),0),0)</f>
        <v>151</v>
      </c>
      <c r="K155" s="1">
        <f>COUNT(D155:I155)</f>
        <v>1</v>
      </c>
      <c r="L155" s="1">
        <v>151</v>
      </c>
    </row>
    <row r="156" spans="1:13">
      <c r="A156" s="1">
        <v>36</v>
      </c>
      <c r="B156" s="1" t="s">
        <v>532</v>
      </c>
      <c r="C156" s="1" t="s">
        <v>356</v>
      </c>
      <c r="G156" s="1">
        <v>145</v>
      </c>
      <c r="J156" s="3">
        <f>IFERROR(LARGE(D156:I156,1),0)+IF($C$4&gt;=2,IFERROR(LARGE(D156:I156,2),0),0)+IF($C$4&gt;=3,IFERROR(LARGE(D156:I156,3),0),0)+IF($C$4&gt;=4,IFERROR(LARGE(D156:I156,4),0),0)+IF($C$4&gt;=5,IFERROR(LARGE(D156:I156,5),0),0)+IF($C$4&gt;=6,IFERROR(LARGE(D156:I156,6),0),0)</f>
        <v>145</v>
      </c>
      <c r="K156" s="1">
        <f>COUNT(D156:I156)</f>
        <v>1</v>
      </c>
      <c r="L156" s="1">
        <v>145</v>
      </c>
    </row>
    <row r="157" spans="1:13">
      <c r="A157" s="1">
        <v>37</v>
      </c>
      <c r="B157" s="1" t="s">
        <v>533</v>
      </c>
      <c r="C157" s="1" t="s">
        <v>62</v>
      </c>
      <c r="D157" s="1">
        <v>144</v>
      </c>
      <c r="J157" s="3">
        <f>IFERROR(LARGE(D157:I157,1),0)+IF($C$4&gt;=2,IFERROR(LARGE(D157:I157,2),0),0)+IF($C$4&gt;=3,IFERROR(LARGE(D157:I157,3),0),0)+IF($C$4&gt;=4,IFERROR(LARGE(D157:I157,4),0),0)+IF($C$4&gt;=5,IFERROR(LARGE(D157:I157,5),0),0)+IF($C$4&gt;=6,IFERROR(LARGE(D157:I157,6),0),0)</f>
        <v>144</v>
      </c>
      <c r="K157" s="1">
        <f>COUNT(D157:I157)</f>
        <v>1</v>
      </c>
      <c r="L157" s="1">
        <v>144</v>
      </c>
    </row>
    <row r="158" spans="1:13">
      <c r="A158" s="1">
        <v>38</v>
      </c>
      <c r="B158" s="1" t="s">
        <v>256</v>
      </c>
      <c r="C158" s="1" t="s">
        <v>62</v>
      </c>
      <c r="I158" s="1">
        <v>143</v>
      </c>
      <c r="J158" s="3">
        <f>IFERROR(LARGE(D158:I158,1),0)+IF($C$4&gt;=2,IFERROR(LARGE(D158:I158,2),0),0)+IF($C$4&gt;=3,IFERROR(LARGE(D158:I158,3),0),0)+IF($C$4&gt;=4,IFERROR(LARGE(D158:I158,4),0),0)+IF($C$4&gt;=5,IFERROR(LARGE(D158:I158,5),0),0)+IF($C$4&gt;=6,IFERROR(LARGE(D158:I158,6),0),0)</f>
        <v>143</v>
      </c>
      <c r="K158" s="1">
        <f>COUNT(D158:I158)</f>
        <v>1</v>
      </c>
      <c r="L158" s="1">
        <v>143</v>
      </c>
    </row>
    <row r="159" spans="1:13">
      <c r="A159" s="1">
        <v>39</v>
      </c>
      <c r="B159" s="1" t="s">
        <v>304</v>
      </c>
      <c r="C159" s="1" t="s">
        <v>23</v>
      </c>
      <c r="D159" s="1">
        <v>142</v>
      </c>
      <c r="J159" s="3">
        <f>IFERROR(LARGE(D159:I159,1),0)+IF($C$4&gt;=2,IFERROR(LARGE(D159:I159,2),0),0)+IF($C$4&gt;=3,IFERROR(LARGE(D159:I159,3),0),0)+IF($C$4&gt;=4,IFERROR(LARGE(D159:I159,4),0),0)+IF($C$4&gt;=5,IFERROR(LARGE(D159:I159,5),0),0)+IF($C$4&gt;=6,IFERROR(LARGE(D159:I159,6),0),0)</f>
        <v>142</v>
      </c>
      <c r="K159" s="1">
        <f>COUNT(D159:I159)</f>
        <v>1</v>
      </c>
      <c r="L159" s="1">
        <v>142</v>
      </c>
    </row>
    <row r="160" spans="1:13">
      <c r="A160" s="1">
        <v>40</v>
      </c>
      <c r="B160" s="1" t="s">
        <v>534</v>
      </c>
      <c r="C160" s="1" t="s">
        <v>11</v>
      </c>
      <c r="F160" s="1">
        <v>142</v>
      </c>
      <c r="J160" s="3">
        <f>IFERROR(LARGE(D160:I160,1),0)+IF($C$4&gt;=2,IFERROR(LARGE(D160:I160,2),0),0)+IF($C$4&gt;=3,IFERROR(LARGE(D160:I160,3),0),0)+IF($C$4&gt;=4,IFERROR(LARGE(D160:I160,4),0),0)+IF($C$4&gt;=5,IFERROR(LARGE(D160:I160,5),0),0)+IF($C$4&gt;=6,IFERROR(LARGE(D160:I160,6),0),0)</f>
        <v>142</v>
      </c>
      <c r="K160" s="1">
        <f>COUNT(D160:I160)</f>
        <v>1</v>
      </c>
      <c r="L160" s="1">
        <v>142</v>
      </c>
    </row>
    <row r="161" spans="1:19">
      <c r="A161" s="1">
        <v>41</v>
      </c>
      <c r="B161" s="1" t="s">
        <v>535</v>
      </c>
      <c r="C161" s="1" t="s">
        <v>11</v>
      </c>
      <c r="G161" s="1">
        <v>133</v>
      </c>
      <c r="J161" s="3">
        <f>IFERROR(LARGE(D161:I161,1),0)+IF($C$4&gt;=2,IFERROR(LARGE(D161:I161,2),0),0)+IF($C$4&gt;=3,IFERROR(LARGE(D161:I161,3),0),0)+IF($C$4&gt;=4,IFERROR(LARGE(D161:I161,4),0),0)+IF($C$4&gt;=5,IFERROR(LARGE(D161:I161,5),0),0)+IF($C$4&gt;=6,IFERROR(LARGE(D161:I161,6),0),0)</f>
        <v>133</v>
      </c>
      <c r="K161" s="1">
        <f>COUNT(D161:I161)</f>
        <v>1</v>
      </c>
      <c r="L161" s="1">
        <v>133</v>
      </c>
    </row>
    <row r="162" spans="1:19">
      <c r="A162" s="1">
        <v>42</v>
      </c>
      <c r="B162" s="1" t="s">
        <v>275</v>
      </c>
      <c r="C162" s="1" t="s">
        <v>25</v>
      </c>
      <c r="I162" s="1">
        <v>128</v>
      </c>
      <c r="J162" s="3">
        <f>IFERROR(LARGE(D162:I162,1),0)+IF($C$4&gt;=2,IFERROR(LARGE(D162:I162,2),0),0)+IF($C$4&gt;=3,IFERROR(LARGE(D162:I162,3),0),0)+IF($C$4&gt;=4,IFERROR(LARGE(D162:I162,4),0),0)+IF($C$4&gt;=5,IFERROR(LARGE(D162:I162,5),0),0)+IF($C$4&gt;=6,IFERROR(LARGE(D162:I162,6),0),0)</f>
        <v>128</v>
      </c>
      <c r="K162" s="1">
        <f>COUNT(D162:I162)</f>
        <v>1</v>
      </c>
      <c r="L162" s="1">
        <v>128</v>
      </c>
    </row>
    <row r="163" spans="1:19" ht="5.0999999999999996" customHeight="1">
      <c r="A163" s="3"/>
      <c r="C163" s="3"/>
      <c r="D163" s="3"/>
      <c r="E163" s="3"/>
      <c r="F163" s="3"/>
      <c r="G163" s="3"/>
      <c r="H163" s="3"/>
      <c r="I163" s="3"/>
      <c r="L163" s="3"/>
      <c r="M163" s="3"/>
      <c r="N163" s="3"/>
      <c r="O163" s="3"/>
      <c r="P163" s="3"/>
      <c r="Q163" s="3"/>
    </row>
    <row r="164" spans="1:19">
      <c r="C164" s="3"/>
    </row>
    <row r="165" spans="1:19">
      <c r="A165" s="5"/>
      <c r="B165" s="5" t="s">
        <v>181</v>
      </c>
      <c r="C165" s="5"/>
      <c r="D165" s="5"/>
      <c r="E165" s="5"/>
      <c r="F165" s="5"/>
      <c r="G165" s="5"/>
      <c r="H165" s="5"/>
      <c r="I165" s="5"/>
      <c r="J165" s="5"/>
      <c r="L165" s="5"/>
      <c r="M165" s="5"/>
      <c r="N165" s="5"/>
      <c r="O165" s="5"/>
      <c r="P165" s="5"/>
      <c r="Q165" s="5"/>
    </row>
    <row r="166" spans="1:19">
      <c r="A166" s="1">
        <v>1</v>
      </c>
      <c r="B166" s="1" t="s">
        <v>536</v>
      </c>
      <c r="C166" s="1" t="s">
        <v>87</v>
      </c>
      <c r="E166" s="1">
        <v>190</v>
      </c>
      <c r="F166" s="1">
        <v>189</v>
      </c>
      <c r="G166" s="1">
        <v>184</v>
      </c>
      <c r="H166" s="1">
        <v>185</v>
      </c>
      <c r="J166" s="3">
        <f>IFERROR(LARGE(D166:I166,1),0)+IF($C$4&gt;=2,IFERROR(LARGE(D166:I166,2),0),0)+IF($C$4&gt;=3,IFERROR(LARGE(D166:I166,3),0),0)+IF($C$4&gt;=4,IFERROR(LARGE(D166:I166,4),0),0)+IF($C$4&gt;=5,IFERROR(LARGE(D166:I166,5),0),0)+IF($C$4&gt;=6,IFERROR(LARGE(D166:I166,6),0),0)</f>
        <v>748</v>
      </c>
      <c r="K166" s="1">
        <f>COUNT(D166:I166)</f>
        <v>4</v>
      </c>
      <c r="L166" s="1">
        <v>190</v>
      </c>
      <c r="M166" s="1">
        <v>189</v>
      </c>
      <c r="N166" s="1">
        <v>185</v>
      </c>
      <c r="O166" s="1">
        <v>184</v>
      </c>
      <c r="S166" s="3">
        <f>J166+200-IF(COUNT(D166:G166)=4,SMALL(D166:G166,1),0)</f>
        <v>948</v>
      </c>
    </row>
    <row r="167" spans="1:19">
      <c r="A167" s="1">
        <v>2</v>
      </c>
      <c r="B167" s="1" t="s">
        <v>202</v>
      </c>
      <c r="C167" s="1" t="s">
        <v>27</v>
      </c>
      <c r="D167" s="1">
        <v>184</v>
      </c>
      <c r="E167" s="1">
        <v>180</v>
      </c>
      <c r="F167" s="1">
        <v>184</v>
      </c>
      <c r="G167" s="1">
        <v>170</v>
      </c>
      <c r="I167" s="1">
        <v>167</v>
      </c>
      <c r="J167" s="3">
        <f>IFERROR(LARGE(D167:I167,1),0)+IF($C$4&gt;=2,IFERROR(LARGE(D167:I167,2),0),0)+IF($C$4&gt;=3,IFERROR(LARGE(D167:I167,3),0),0)+IF($C$4&gt;=4,IFERROR(LARGE(D167:I167,4),0),0)+IF($C$4&gt;=5,IFERROR(LARGE(D167:I167,5),0),0)+IF($C$4&gt;=6,IFERROR(LARGE(D167:I167,6),0),0)</f>
        <v>718</v>
      </c>
      <c r="K167" s="1">
        <f>COUNT(D167:I167)</f>
        <v>5</v>
      </c>
      <c r="L167" s="1">
        <v>184</v>
      </c>
      <c r="M167" s="1">
        <v>184</v>
      </c>
      <c r="N167" s="1">
        <v>180</v>
      </c>
      <c r="O167" s="1">
        <v>170</v>
      </c>
      <c r="P167" s="1">
        <v>167</v>
      </c>
      <c r="S167" s="3">
        <f>J167+200-IF(COUNT(D167:G167)=4,SMALL(D167:G167,1),0)</f>
        <v>748</v>
      </c>
    </row>
    <row r="168" spans="1:19">
      <c r="A168" s="1">
        <v>3</v>
      </c>
      <c r="B168" s="1" t="s">
        <v>193</v>
      </c>
      <c r="C168" s="1" t="s">
        <v>11</v>
      </c>
      <c r="D168" s="1">
        <v>178</v>
      </c>
      <c r="F168" s="1">
        <v>179</v>
      </c>
      <c r="H168" s="1">
        <v>176</v>
      </c>
      <c r="I168" s="1">
        <v>172</v>
      </c>
      <c r="J168" s="3">
        <f>IFERROR(LARGE(D168:I168,1),0)+IF($C$4&gt;=2,IFERROR(LARGE(D168:I168,2),0),0)+IF($C$4&gt;=3,IFERROR(LARGE(D168:I168,3),0),0)+IF($C$4&gt;=4,IFERROR(LARGE(D168:I168,4),0),0)+IF($C$4&gt;=5,IFERROR(LARGE(D168:I168,5),0),0)+IF($C$4&gt;=6,IFERROR(LARGE(D168:I168,6),0),0)</f>
        <v>705</v>
      </c>
      <c r="K168" s="1">
        <f>COUNT(D168:I168)</f>
        <v>4</v>
      </c>
      <c r="L168" s="1">
        <v>179</v>
      </c>
      <c r="M168" s="1">
        <v>178</v>
      </c>
      <c r="N168" s="1">
        <v>176</v>
      </c>
      <c r="O168" s="1">
        <v>172</v>
      </c>
      <c r="S168" s="3">
        <f>J168+200-IF(COUNT(D168:G168)=4,SMALL(D168:G168,1),0)</f>
        <v>905</v>
      </c>
    </row>
    <row r="169" spans="1:19">
      <c r="A169" s="1">
        <v>4</v>
      </c>
      <c r="B169" s="1" t="s">
        <v>180</v>
      </c>
      <c r="C169" s="1" t="s">
        <v>15</v>
      </c>
      <c r="D169" s="1">
        <v>176</v>
      </c>
      <c r="E169" s="1">
        <v>174</v>
      </c>
      <c r="F169" s="1">
        <v>174</v>
      </c>
      <c r="G169" s="1">
        <v>171</v>
      </c>
      <c r="H169" s="1">
        <v>169</v>
      </c>
      <c r="I169" s="1">
        <v>176</v>
      </c>
      <c r="J169" s="3">
        <f>IFERROR(LARGE(D169:I169,1),0)+IF($C$4&gt;=2,IFERROR(LARGE(D169:I169,2),0),0)+IF($C$4&gt;=3,IFERROR(LARGE(D169:I169,3),0),0)+IF($C$4&gt;=4,IFERROR(LARGE(D169:I169,4),0),0)+IF($C$4&gt;=5,IFERROR(LARGE(D169:I169,5),0),0)+IF($C$4&gt;=6,IFERROR(LARGE(D169:I169,6),0),0)</f>
        <v>700</v>
      </c>
      <c r="K169" s="1">
        <f>COUNT(D169:I169)</f>
        <v>6</v>
      </c>
      <c r="L169" s="1">
        <v>176</v>
      </c>
      <c r="M169" s="1">
        <v>176</v>
      </c>
      <c r="N169" s="1">
        <v>174</v>
      </c>
      <c r="O169" s="1">
        <v>174</v>
      </c>
      <c r="P169" s="1">
        <v>171</v>
      </c>
      <c r="Q169" s="1">
        <v>169</v>
      </c>
    </row>
    <row r="170" spans="1:19">
      <c r="A170" s="1">
        <v>5</v>
      </c>
      <c r="B170" s="1" t="s">
        <v>211</v>
      </c>
      <c r="C170" s="1" t="s">
        <v>62</v>
      </c>
      <c r="D170" s="1">
        <v>170</v>
      </c>
      <c r="E170" s="1">
        <v>168</v>
      </c>
      <c r="F170" s="1">
        <v>170</v>
      </c>
      <c r="I170" s="1">
        <v>162</v>
      </c>
      <c r="J170" s="3">
        <f>IFERROR(LARGE(D170:I170,1),0)+IF($C$4&gt;=2,IFERROR(LARGE(D170:I170,2),0),0)+IF($C$4&gt;=3,IFERROR(LARGE(D170:I170,3),0),0)+IF($C$4&gt;=4,IFERROR(LARGE(D170:I170,4),0),0)+IF($C$4&gt;=5,IFERROR(LARGE(D170:I170,5),0),0)+IF($C$4&gt;=6,IFERROR(LARGE(D170:I170,6),0),0)</f>
        <v>670</v>
      </c>
      <c r="K170" s="1">
        <f>COUNT(D170:I170)</f>
        <v>4</v>
      </c>
      <c r="L170" s="1">
        <v>170</v>
      </c>
      <c r="M170" s="1">
        <v>170</v>
      </c>
      <c r="N170" s="1">
        <v>168</v>
      </c>
      <c r="O170" s="1">
        <v>162</v>
      </c>
    </row>
    <row r="171" spans="1:19">
      <c r="A171" s="1">
        <v>6</v>
      </c>
      <c r="B171" s="1" t="s">
        <v>206</v>
      </c>
      <c r="C171" s="1" t="s">
        <v>11</v>
      </c>
      <c r="D171" s="1">
        <v>160</v>
      </c>
      <c r="E171" s="1">
        <v>166</v>
      </c>
      <c r="F171" s="1">
        <v>162</v>
      </c>
      <c r="I171" s="1">
        <v>165</v>
      </c>
      <c r="J171" s="3">
        <f>IFERROR(LARGE(D171:I171,1),0)+IF($C$4&gt;=2,IFERROR(LARGE(D171:I171,2),0),0)+IF($C$4&gt;=3,IFERROR(LARGE(D171:I171,3),0),0)+IF($C$4&gt;=4,IFERROR(LARGE(D171:I171,4),0),0)+IF($C$4&gt;=5,IFERROR(LARGE(D171:I171,5),0),0)+IF($C$4&gt;=6,IFERROR(LARGE(D171:I171,6),0),0)</f>
        <v>653</v>
      </c>
      <c r="K171" s="1">
        <f>COUNT(D171:I171)</f>
        <v>4</v>
      </c>
      <c r="L171" s="1">
        <v>166</v>
      </c>
      <c r="M171" s="1">
        <v>165</v>
      </c>
      <c r="N171" s="1">
        <v>162</v>
      </c>
      <c r="O171" s="1">
        <v>160</v>
      </c>
    </row>
    <row r="172" spans="1:19">
      <c r="A172" s="1">
        <v>7</v>
      </c>
      <c r="B172" s="1" t="s">
        <v>224</v>
      </c>
      <c r="C172" s="1" t="s">
        <v>27</v>
      </c>
      <c r="D172" s="1">
        <v>157</v>
      </c>
      <c r="E172" s="1">
        <v>162</v>
      </c>
      <c r="F172" s="1">
        <v>159</v>
      </c>
      <c r="H172" s="1">
        <v>166</v>
      </c>
      <c r="I172" s="1">
        <v>156</v>
      </c>
      <c r="J172" s="3">
        <f>IFERROR(LARGE(D172:I172,1),0)+IF($C$4&gt;=2,IFERROR(LARGE(D172:I172,2),0),0)+IF($C$4&gt;=3,IFERROR(LARGE(D172:I172,3),0),0)+IF($C$4&gt;=4,IFERROR(LARGE(D172:I172,4),0),0)+IF($C$4&gt;=5,IFERROR(LARGE(D172:I172,5),0),0)+IF($C$4&gt;=6,IFERROR(LARGE(D172:I172,6),0),0)</f>
        <v>644</v>
      </c>
      <c r="K172" s="1">
        <f>COUNT(D172:I172)</f>
        <v>5</v>
      </c>
      <c r="L172" s="1">
        <v>166</v>
      </c>
      <c r="M172" s="1">
        <v>162</v>
      </c>
      <c r="N172" s="1">
        <v>159</v>
      </c>
      <c r="O172" s="1">
        <v>157</v>
      </c>
      <c r="P172" s="1">
        <v>156</v>
      </c>
    </row>
    <row r="173" spans="1:19">
      <c r="A173" s="1">
        <v>8</v>
      </c>
      <c r="B173" s="1" t="s">
        <v>215</v>
      </c>
      <c r="C173" s="1" t="s">
        <v>50</v>
      </c>
      <c r="D173" s="1">
        <v>164</v>
      </c>
      <c r="F173" s="1">
        <v>158</v>
      </c>
      <c r="G173" s="1">
        <v>158</v>
      </c>
      <c r="H173" s="1">
        <v>162</v>
      </c>
      <c r="I173" s="1">
        <v>159</v>
      </c>
      <c r="J173" s="3">
        <f>IFERROR(LARGE(D173:I173,1),0)+IF($C$4&gt;=2,IFERROR(LARGE(D173:I173,2),0),0)+IF($C$4&gt;=3,IFERROR(LARGE(D173:I173,3),0),0)+IF($C$4&gt;=4,IFERROR(LARGE(D173:I173,4),0),0)+IF($C$4&gt;=5,IFERROR(LARGE(D173:I173,5),0),0)+IF($C$4&gt;=6,IFERROR(LARGE(D173:I173,6),0),0)</f>
        <v>643</v>
      </c>
      <c r="K173" s="1">
        <f>COUNT(D173:I173)</f>
        <v>5</v>
      </c>
      <c r="L173" s="1">
        <v>164</v>
      </c>
      <c r="M173" s="1">
        <v>162</v>
      </c>
      <c r="N173" s="1">
        <v>159</v>
      </c>
      <c r="O173" s="1">
        <v>158</v>
      </c>
      <c r="P173" s="1">
        <v>158</v>
      </c>
    </row>
    <row r="174" spans="1:19">
      <c r="A174" s="1">
        <v>9</v>
      </c>
      <c r="B174" s="1" t="s">
        <v>259</v>
      </c>
      <c r="C174" s="1" t="s">
        <v>25</v>
      </c>
      <c r="D174" s="1">
        <v>136</v>
      </c>
      <c r="E174" s="1">
        <v>145</v>
      </c>
      <c r="F174" s="1">
        <v>137</v>
      </c>
      <c r="H174" s="1">
        <v>145</v>
      </c>
      <c r="I174" s="1">
        <v>140</v>
      </c>
      <c r="J174" s="3">
        <f>IFERROR(LARGE(D174:I174,1),0)+IF($C$4&gt;=2,IFERROR(LARGE(D174:I174,2),0),0)+IF($C$4&gt;=3,IFERROR(LARGE(D174:I174,3),0),0)+IF($C$4&gt;=4,IFERROR(LARGE(D174:I174,4),0),0)+IF($C$4&gt;=5,IFERROR(LARGE(D174:I174,5),0),0)+IF($C$4&gt;=6,IFERROR(LARGE(D174:I174,6),0),0)</f>
        <v>567</v>
      </c>
      <c r="K174" s="1">
        <f>COUNT(D174:I174)</f>
        <v>5</v>
      </c>
      <c r="L174" s="1">
        <v>145</v>
      </c>
      <c r="M174" s="1">
        <v>145</v>
      </c>
      <c r="N174" s="1">
        <v>140</v>
      </c>
      <c r="O174" s="1">
        <v>137</v>
      </c>
      <c r="P174" s="1">
        <v>136</v>
      </c>
    </row>
    <row r="175" spans="1:19">
      <c r="A175" s="1">
        <v>10</v>
      </c>
      <c r="B175" s="4" t="s">
        <v>310</v>
      </c>
      <c r="C175" s="1" t="s">
        <v>23</v>
      </c>
      <c r="D175" s="1">
        <v>152</v>
      </c>
      <c r="F175" s="1">
        <v>145</v>
      </c>
      <c r="G175" s="1">
        <v>151</v>
      </c>
      <c r="J175" s="3">
        <f>IFERROR(LARGE(D175:I175,1),0)+IF($C$4&gt;=2,IFERROR(LARGE(D175:I175,2),0),0)+IF($C$4&gt;=3,IFERROR(LARGE(D175:I175,3),0),0)+IF($C$4&gt;=4,IFERROR(LARGE(D175:I175,4),0),0)+IF($C$4&gt;=5,IFERROR(LARGE(D175:I175,5),0),0)+IF($C$4&gt;=6,IFERROR(LARGE(D175:I175,6),0),0)</f>
        <v>448</v>
      </c>
      <c r="K175" s="1">
        <f>COUNT(D175:I175)</f>
        <v>3</v>
      </c>
      <c r="L175" s="1">
        <v>152</v>
      </c>
      <c r="M175" s="1">
        <v>151</v>
      </c>
      <c r="N175" s="1">
        <v>145</v>
      </c>
    </row>
    <row r="176" spans="1:19">
      <c r="A176" s="1">
        <v>11</v>
      </c>
      <c r="B176" s="1" t="s">
        <v>197</v>
      </c>
      <c r="C176" s="1" t="s">
        <v>19</v>
      </c>
      <c r="H176" s="1">
        <v>171</v>
      </c>
      <c r="I176" s="1">
        <v>168</v>
      </c>
      <c r="J176" s="3">
        <f>IFERROR(LARGE(D176:I176,1),0)+IF($C$4&gt;=2,IFERROR(LARGE(D176:I176,2),0),0)+IF($C$4&gt;=3,IFERROR(LARGE(D176:I176,3),0),0)+IF($C$4&gt;=4,IFERROR(LARGE(D176:I176,4),0),0)+IF($C$4&gt;=5,IFERROR(LARGE(D176:I176,5),0),0)+IF($C$4&gt;=6,IFERROR(LARGE(D176:I176,6),0),0)</f>
        <v>339</v>
      </c>
      <c r="K176" s="1">
        <f>COUNT(D176:I176)</f>
        <v>2</v>
      </c>
      <c r="L176" s="1">
        <v>171</v>
      </c>
      <c r="M176" s="1">
        <v>168</v>
      </c>
    </row>
    <row r="177" spans="1:32">
      <c r="A177" s="1">
        <v>12</v>
      </c>
      <c r="B177" s="1" t="s">
        <v>260</v>
      </c>
      <c r="C177" s="1" t="s">
        <v>62</v>
      </c>
      <c r="D177" s="1">
        <v>150</v>
      </c>
      <c r="I177" s="1">
        <v>139</v>
      </c>
      <c r="J177" s="3">
        <f>IFERROR(LARGE(D177:I177,1),0)+IF($C$4&gt;=2,IFERROR(LARGE(D177:I177,2),0),0)+IF($C$4&gt;=3,IFERROR(LARGE(D177:I177,3),0),0)+IF($C$4&gt;=4,IFERROR(LARGE(D177:I177,4),0),0)+IF($C$4&gt;=5,IFERROR(LARGE(D177:I177,5),0),0)+IF($C$4&gt;=6,IFERROR(LARGE(D177:I177,6),0),0)</f>
        <v>289</v>
      </c>
      <c r="K177" s="1">
        <f>COUNT(D177:I177)</f>
        <v>2</v>
      </c>
      <c r="L177" s="1">
        <v>150</v>
      </c>
      <c r="M177" s="1">
        <v>139</v>
      </c>
    </row>
    <row r="178" spans="1:32">
      <c r="A178" s="1">
        <v>13</v>
      </c>
      <c r="B178" s="1" t="s">
        <v>537</v>
      </c>
      <c r="C178" s="1" t="s">
        <v>25</v>
      </c>
      <c r="G178" s="1">
        <v>139</v>
      </c>
      <c r="H178" s="1">
        <v>146</v>
      </c>
      <c r="J178" s="3">
        <f>IFERROR(LARGE(D178:I178,1),0)+IF($C$4&gt;=2,IFERROR(LARGE(D178:I178,2),0),0)+IF($C$4&gt;=3,IFERROR(LARGE(D178:I178,3),0),0)+IF($C$4&gt;=4,IFERROR(LARGE(D178:I178,4),0),0)+IF($C$4&gt;=5,IFERROR(LARGE(D178:I178,5),0),0)+IF($C$4&gt;=6,IFERROR(LARGE(D178:I178,6),0),0)</f>
        <v>285</v>
      </c>
      <c r="K178" s="1">
        <f>COUNT(D178:I178)</f>
        <v>2</v>
      </c>
      <c r="L178" s="1">
        <v>146</v>
      </c>
      <c r="M178" s="1">
        <v>139</v>
      </c>
    </row>
    <row r="179" spans="1:32">
      <c r="A179" s="1">
        <v>14</v>
      </c>
      <c r="B179" s="1" t="s">
        <v>538</v>
      </c>
      <c r="C179" s="1" t="s">
        <v>11</v>
      </c>
      <c r="F179" s="1">
        <v>139</v>
      </c>
      <c r="J179" s="3">
        <f>IFERROR(LARGE(D179:I179,1),0)+IF($C$4&gt;=2,IFERROR(LARGE(D179:I179,2),0),0)+IF($C$4&gt;=3,IFERROR(LARGE(D179:I179,3),0),0)+IF($C$4&gt;=4,IFERROR(LARGE(D179:I179,4),0),0)+IF($C$4&gt;=5,IFERROR(LARGE(D179:I179,5),0),0)+IF($C$4&gt;=6,IFERROR(LARGE(D179:I179,6),0),0)</f>
        <v>139</v>
      </c>
      <c r="K179" s="1">
        <f>COUNT(D179:I179)</f>
        <v>1</v>
      </c>
      <c r="L179" s="1">
        <v>139</v>
      </c>
    </row>
    <row r="180" spans="1:32">
      <c r="A180" s="1">
        <v>15</v>
      </c>
      <c r="B180" s="1" t="s">
        <v>539</v>
      </c>
      <c r="C180" s="1" t="s">
        <v>19</v>
      </c>
      <c r="H180" s="1">
        <v>137</v>
      </c>
      <c r="J180" s="3">
        <f>IFERROR(LARGE(D180:I180,1),0)+IF($C$4&gt;=2,IFERROR(LARGE(D180:I180,2),0),0)+IF($C$4&gt;=3,IFERROR(LARGE(D180:I180,3),0),0)+IF($C$4&gt;=4,IFERROR(LARGE(D180:I180,4),0),0)+IF($C$4&gt;=5,IFERROR(LARGE(D180:I180,5),0),0)+IF($C$4&gt;=6,IFERROR(LARGE(D180:I180,6),0),0)</f>
        <v>137</v>
      </c>
      <c r="K180" s="1">
        <f>COUNT(D180:I180)</f>
        <v>1</v>
      </c>
      <c r="L180" s="1">
        <v>137</v>
      </c>
    </row>
    <row r="181" spans="1:32">
      <c r="A181" s="1">
        <v>16</v>
      </c>
      <c r="B181" s="1" t="s">
        <v>540</v>
      </c>
      <c r="C181" s="1" t="s">
        <v>25</v>
      </c>
      <c r="G181" s="1">
        <v>135</v>
      </c>
      <c r="J181" s="3">
        <f>IFERROR(LARGE(D181:I181,1),0)+IF($C$4&gt;=2,IFERROR(LARGE(D181:I181,2),0),0)+IF($C$4&gt;=3,IFERROR(LARGE(D181:I181,3),0),0)+IF($C$4&gt;=4,IFERROR(LARGE(D181:I181,4),0),0)+IF($C$4&gt;=5,IFERROR(LARGE(D181:I181,5),0),0)+IF($C$4&gt;=6,IFERROR(LARGE(D181:I181,6),0),0)</f>
        <v>135</v>
      </c>
      <c r="K181" s="1">
        <f>COUNT(D181:I181)</f>
        <v>1</v>
      </c>
      <c r="L181" s="1">
        <v>135</v>
      </c>
    </row>
    <row r="182" spans="1:32">
      <c r="A182" s="1">
        <v>17</v>
      </c>
      <c r="B182" s="1" t="s">
        <v>268</v>
      </c>
      <c r="C182" s="1" t="s">
        <v>62</v>
      </c>
      <c r="I182" s="1">
        <v>135</v>
      </c>
      <c r="J182" s="3">
        <f>IFERROR(LARGE(D182:I182,1),0)+IF($C$4&gt;=2,IFERROR(LARGE(D182:I182,2),0),0)+IF($C$4&gt;=3,IFERROR(LARGE(D182:I182,3),0),0)+IF($C$4&gt;=4,IFERROR(LARGE(D182:I182,4),0),0)+IF($C$4&gt;=5,IFERROR(LARGE(D182:I182,5),0),0)+IF($C$4&gt;=6,IFERROR(LARGE(D182:I182,6),0),0)</f>
        <v>135</v>
      </c>
      <c r="K182" s="1">
        <f>COUNT(D182:I182)</f>
        <v>1</v>
      </c>
      <c r="L182" s="1">
        <v>135</v>
      </c>
    </row>
    <row r="183" spans="1:32">
      <c r="A183" s="1">
        <v>18</v>
      </c>
      <c r="B183" s="1" t="s">
        <v>278</v>
      </c>
      <c r="C183" s="1" t="s">
        <v>19</v>
      </c>
      <c r="I183" s="1">
        <v>126</v>
      </c>
      <c r="J183" s="3">
        <f>IFERROR(LARGE(D183:I183,1),0)+IF($C$4&gt;=2,IFERROR(LARGE(D183:I183,2),0),0)+IF($C$4&gt;=3,IFERROR(LARGE(D183:I183,3),0),0)+IF($C$4&gt;=4,IFERROR(LARGE(D183:I183,4),0),0)+IF($C$4&gt;=5,IFERROR(LARGE(D183:I183,5),0),0)+IF($C$4&gt;=6,IFERROR(LARGE(D183:I183,6),0),0)</f>
        <v>126</v>
      </c>
      <c r="K183" s="1">
        <f>COUNT(D183:I183)</f>
        <v>1</v>
      </c>
      <c r="L183" s="1">
        <v>126</v>
      </c>
    </row>
    <row r="184" spans="1:32">
      <c r="A184" s="1">
        <v>19</v>
      </c>
      <c r="B184" s="1" t="s">
        <v>541</v>
      </c>
      <c r="C184" s="1" t="s">
        <v>11</v>
      </c>
      <c r="D184" s="1">
        <v>122</v>
      </c>
      <c r="J184" s="3">
        <f>IFERROR(LARGE(D184:I184,1),0)+IF($C$4&gt;=2,IFERROR(LARGE(D184:I184,2),0),0)+IF($C$4&gt;=3,IFERROR(LARGE(D184:I184,3),0),0)+IF($C$4&gt;=4,IFERROR(LARGE(D184:I184,4),0),0)+IF($C$4&gt;=5,IFERROR(LARGE(D184:I184,5),0),0)+IF($C$4&gt;=6,IFERROR(LARGE(D184:I184,6),0),0)</f>
        <v>122</v>
      </c>
      <c r="K184" s="1">
        <f>COUNT(D184:I184)</f>
        <v>1</v>
      </c>
      <c r="L184" s="1">
        <v>122</v>
      </c>
    </row>
    <row r="185" spans="1:32">
      <c r="A185" s="1">
        <v>20</v>
      </c>
      <c r="B185" s="1" t="s">
        <v>542</v>
      </c>
      <c r="C185" s="1" t="s">
        <v>356</v>
      </c>
      <c r="D185" s="1">
        <v>114</v>
      </c>
      <c r="J185" s="3">
        <f>IFERROR(LARGE(D185:I185,1),0)+IF($C$4&gt;=2,IFERROR(LARGE(D185:I185,2),0),0)+IF($C$4&gt;=3,IFERROR(LARGE(D185:I185,3),0),0)+IF($C$4&gt;=4,IFERROR(LARGE(D185:I185,4),0),0)+IF($C$4&gt;=5,IFERROR(LARGE(D185:I185,5),0),0)+IF($C$4&gt;=6,IFERROR(LARGE(D185:I185,6),0),0)</f>
        <v>114</v>
      </c>
      <c r="K185" s="1">
        <f>COUNT(D185:I185)</f>
        <v>1</v>
      </c>
      <c r="L185" s="1">
        <v>114</v>
      </c>
    </row>
    <row r="186" spans="1:32" ht="5.0999999999999996" customHeight="1">
      <c r="A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</row>
    <row r="188" spans="1:32">
      <c r="A188" s="22"/>
      <c r="B188" s="23" t="s">
        <v>237</v>
      </c>
      <c r="C188" s="22"/>
      <c r="D188" s="24"/>
      <c r="E188" s="24"/>
      <c r="F188" s="24"/>
      <c r="G188" s="24"/>
      <c r="H188" s="24"/>
      <c r="I188" s="22"/>
      <c r="J188" s="22"/>
      <c r="L188" s="24"/>
      <c r="M188" s="24"/>
      <c r="N188" s="24"/>
      <c r="O188" s="24"/>
      <c r="P188" s="24"/>
      <c r="Q188" s="22"/>
    </row>
    <row r="189" spans="1:32">
      <c r="A189" s="1">
        <v>1</v>
      </c>
      <c r="B189" s="1" t="s">
        <v>314</v>
      </c>
      <c r="C189" s="1" t="s">
        <v>62</v>
      </c>
      <c r="D189" s="1">
        <v>167</v>
      </c>
      <c r="F189" s="1">
        <v>160</v>
      </c>
      <c r="G189" s="1">
        <v>154</v>
      </c>
      <c r="H189" s="1">
        <v>153</v>
      </c>
      <c r="J189" s="3">
        <f>IFERROR(LARGE(D189:I189,1),0)+IF($C$4&gt;=2,IFERROR(LARGE(D189:I189,2),0),0)+IF($C$4&gt;=3,IFERROR(LARGE(D189:I189,3),0),0)+IF($C$4&gt;=4,IFERROR(LARGE(D189:I189,4),0),0)+IF($C$4&gt;=5,IFERROR(LARGE(D189:I189,5),0),0)+IF($C$4&gt;=6,IFERROR(LARGE(D189:I189,6),0),0)</f>
        <v>634</v>
      </c>
      <c r="K189" s="1">
        <f>COUNT(D189:I189)</f>
        <v>4</v>
      </c>
      <c r="L189" s="1">
        <v>167</v>
      </c>
      <c r="M189" s="1">
        <v>160</v>
      </c>
      <c r="N189" s="1">
        <v>154</v>
      </c>
      <c r="O189" s="1">
        <v>153</v>
      </c>
      <c r="S189" s="3">
        <f>J189+200-IF(COUNT(D189:G189)=4,SMALL(D189:G189,1),0)</f>
        <v>834</v>
      </c>
    </row>
    <row r="190" spans="1:32">
      <c r="A190" s="1">
        <v>2</v>
      </c>
      <c r="B190" s="1" t="s">
        <v>245</v>
      </c>
      <c r="C190" s="1" t="s">
        <v>62</v>
      </c>
      <c r="D190" s="1">
        <v>159</v>
      </c>
      <c r="E190" s="1">
        <v>161</v>
      </c>
      <c r="F190" s="1">
        <v>153</v>
      </c>
      <c r="H190" s="1">
        <v>156</v>
      </c>
      <c r="I190" s="1">
        <v>149</v>
      </c>
      <c r="J190" s="3">
        <f>IFERROR(LARGE(D190:I190,1),0)+IF($C$4&gt;=2,IFERROR(LARGE(D190:I190,2),0),0)+IF($C$4&gt;=3,IFERROR(LARGE(D190:I190,3),0),0)+IF($C$4&gt;=4,IFERROR(LARGE(D190:I190,4),0),0)+IF($C$4&gt;=5,IFERROR(LARGE(D190:I190,5),0),0)+IF($C$4&gt;=6,IFERROR(LARGE(D190:I190,6),0),0)</f>
        <v>629</v>
      </c>
      <c r="K190" s="1">
        <f>COUNT(D190:I190)</f>
        <v>5</v>
      </c>
      <c r="L190" s="1">
        <v>161</v>
      </c>
      <c r="M190" s="1">
        <v>159</v>
      </c>
      <c r="N190" s="1">
        <v>156</v>
      </c>
      <c r="O190" s="1">
        <v>153</v>
      </c>
      <c r="P190" s="1">
        <v>149</v>
      </c>
      <c r="S190" s="3">
        <f>J190+200-IF(COUNT(D190:G190)=4,SMALL(D190:G190,1),0)</f>
        <v>829</v>
      </c>
      <c r="T190" s="3"/>
      <c r="U190" s="3"/>
      <c r="V190" s="3"/>
      <c r="W190" s="3"/>
      <c r="X190" s="3"/>
      <c r="Y190" s="3"/>
      <c r="AA190" s="3"/>
      <c r="AD190" s="3"/>
      <c r="AE190" s="3"/>
      <c r="AF190" s="3"/>
    </row>
    <row r="191" spans="1:32">
      <c r="A191" s="1">
        <v>3</v>
      </c>
      <c r="B191" s="1" t="s">
        <v>351</v>
      </c>
      <c r="C191" s="1" t="s">
        <v>25</v>
      </c>
      <c r="D191" s="1">
        <v>143</v>
      </c>
      <c r="E191" s="1">
        <v>144</v>
      </c>
      <c r="F191" s="1">
        <v>146</v>
      </c>
      <c r="G191" s="1">
        <v>142</v>
      </c>
      <c r="J191" s="3">
        <f>IFERROR(LARGE(D191:I191,1),0)+IF($C$4&gt;=2,IFERROR(LARGE(D191:I191,2),0),0)+IF($C$4&gt;=3,IFERROR(LARGE(D191:I191,3),0),0)+IF($C$4&gt;=4,IFERROR(LARGE(D191:I191,4),0),0)+IF($C$4&gt;=5,IFERROR(LARGE(D191:I191,5),0),0)+IF($C$4&gt;=6,IFERROR(LARGE(D191:I191,6),0),0)</f>
        <v>575</v>
      </c>
      <c r="K191" s="1">
        <f>COUNT(D191:I191)</f>
        <v>4</v>
      </c>
      <c r="L191" s="1">
        <v>146</v>
      </c>
      <c r="M191" s="1">
        <v>144</v>
      </c>
      <c r="N191" s="1">
        <v>143</v>
      </c>
      <c r="O191" s="1">
        <v>142</v>
      </c>
      <c r="S191" s="3">
        <f>J191+200-IF(COUNT(D191:G191)=4,SMALL(D191:G191,1),0)</f>
        <v>633</v>
      </c>
    </row>
    <row r="192" spans="1:32">
      <c r="A192" s="1">
        <v>4</v>
      </c>
      <c r="B192" s="1" t="s">
        <v>311</v>
      </c>
      <c r="C192" s="1" t="s">
        <v>62</v>
      </c>
      <c r="D192" s="1">
        <v>120</v>
      </c>
      <c r="E192" s="1">
        <v>146</v>
      </c>
      <c r="F192" s="1">
        <v>141</v>
      </c>
      <c r="H192" s="1">
        <v>143</v>
      </c>
      <c r="J192" s="3">
        <f>IFERROR(LARGE(D192:I192,1),0)+IF($C$4&gt;=2,IFERROR(LARGE(D192:I192,2),0),0)+IF($C$4&gt;=3,IFERROR(LARGE(D192:I192,3),0),0)+IF($C$4&gt;=4,IFERROR(LARGE(D192:I192,4),0),0)+IF($C$4&gt;=5,IFERROR(LARGE(D192:I192,5),0),0)+IF($C$4&gt;=6,IFERROR(LARGE(D192:I192,6),0),0)</f>
        <v>550</v>
      </c>
      <c r="K192" s="1">
        <f>COUNT(D192:I192)</f>
        <v>4</v>
      </c>
      <c r="L192" s="1">
        <v>146</v>
      </c>
      <c r="M192" s="1">
        <v>143</v>
      </c>
      <c r="N192" s="1">
        <v>141</v>
      </c>
      <c r="O192" s="1">
        <v>120</v>
      </c>
      <c r="S192" s="3">
        <f>J192+200-IF(COUNT(D192:G192)=4,SMALL(D192:G192,1),0)</f>
        <v>750</v>
      </c>
    </row>
    <row r="193" spans="1:19">
      <c r="A193" s="1">
        <v>5</v>
      </c>
      <c r="B193" s="1" t="s">
        <v>236</v>
      </c>
      <c r="C193" s="1" t="s">
        <v>19</v>
      </c>
      <c r="H193" s="1">
        <v>154</v>
      </c>
      <c r="I193" s="1">
        <v>152</v>
      </c>
      <c r="J193" s="3">
        <f>IFERROR(LARGE(D193:I193,1),0)+IF($C$4&gt;=2,IFERROR(LARGE(D193:I193,2),0),0)+IF($C$4&gt;=3,IFERROR(LARGE(D193:I193,3),0),0)+IF($C$4&gt;=4,IFERROR(LARGE(D193:I193,4),0),0)+IF($C$4&gt;=5,IFERROR(LARGE(D193:I193,5),0),0)+IF($C$4&gt;=6,IFERROR(LARGE(D193:I193,6),0),0)</f>
        <v>306</v>
      </c>
      <c r="K193" s="1">
        <f>COUNT(D193:I193)</f>
        <v>2</v>
      </c>
      <c r="L193" s="1">
        <v>154</v>
      </c>
      <c r="M193" s="1">
        <v>152</v>
      </c>
      <c r="S193" s="3">
        <f>J193+200-IF(COUNT(D193:G193)=4,SMALL(D193:G193,1),0)</f>
        <v>506</v>
      </c>
    </row>
    <row r="194" spans="1:19">
      <c r="A194" s="1">
        <v>6</v>
      </c>
      <c r="B194" s="1" t="s">
        <v>313</v>
      </c>
      <c r="C194" s="1" t="s">
        <v>62</v>
      </c>
      <c r="D194" s="1">
        <v>130</v>
      </c>
      <c r="H194" s="1">
        <v>140</v>
      </c>
      <c r="J194" s="3">
        <f>IFERROR(LARGE(D194:I194,1),0)+IF($C$4&gt;=2,IFERROR(LARGE(D194:I194,2),0),0)+IF($C$4&gt;=3,IFERROR(LARGE(D194:I194,3),0),0)+IF($C$4&gt;=4,IFERROR(LARGE(D194:I194,4),0),0)+IF($C$4&gt;=5,IFERROR(LARGE(D194:I194,5),0),0)+IF($C$4&gt;=6,IFERROR(LARGE(D194:I194,6),0),0)</f>
        <v>270</v>
      </c>
      <c r="K194" s="1">
        <f>COUNT(D194:I194)</f>
        <v>2</v>
      </c>
      <c r="L194" s="1">
        <v>140</v>
      </c>
      <c r="M194" s="1">
        <v>130</v>
      </c>
      <c r="S194" s="3"/>
    </row>
    <row r="195" spans="1:19">
      <c r="A195" s="1">
        <v>7</v>
      </c>
      <c r="B195" s="1" t="s">
        <v>543</v>
      </c>
      <c r="C195" s="1" t="s">
        <v>11</v>
      </c>
      <c r="E195" s="1">
        <v>147</v>
      </c>
      <c r="J195" s="3">
        <f>IFERROR(LARGE(D195:I195,1),0)+IF($C$4&gt;=2,IFERROR(LARGE(D195:I195,2),0),0)+IF($C$4&gt;=3,IFERROR(LARGE(D195:I195,3),0),0)+IF($C$4&gt;=4,IFERROR(LARGE(D195:I195,4),0),0)+IF($C$4&gt;=5,IFERROR(LARGE(D195:I195,5),0),0)+IF($C$4&gt;=6,IFERROR(LARGE(D195:I195,6),0),0)</f>
        <v>147</v>
      </c>
      <c r="K195" s="1">
        <f>COUNT(D195:I195)</f>
        <v>1</v>
      </c>
      <c r="L195" s="1">
        <v>147</v>
      </c>
    </row>
    <row r="196" spans="1:19">
      <c r="A196" s="1">
        <v>8</v>
      </c>
      <c r="B196" s="1" t="s">
        <v>272</v>
      </c>
      <c r="C196" s="1" t="s">
        <v>50</v>
      </c>
      <c r="I196" s="1">
        <v>131</v>
      </c>
      <c r="J196" s="3">
        <f>IFERROR(LARGE(D196:I196,1),0)+IF($C$4&gt;=2,IFERROR(LARGE(D196:I196,2),0),0)+IF($C$4&gt;=3,IFERROR(LARGE(D196:I196,3),0),0)+IF($C$4&gt;=4,IFERROR(LARGE(D196:I196,4),0),0)+IF($C$4&gt;=5,IFERROR(LARGE(D196:I196,5),0),0)+IF($C$4&gt;=6,IFERROR(LARGE(D196:I196,6),0),0)</f>
        <v>131</v>
      </c>
      <c r="K196" s="1">
        <f>COUNT(D196:I196)</f>
        <v>1</v>
      </c>
      <c r="L196" s="1">
        <v>131</v>
      </c>
    </row>
    <row r="197" spans="1:19">
      <c r="A197" s="1">
        <v>9</v>
      </c>
      <c r="B197" s="1" t="s">
        <v>276</v>
      </c>
      <c r="C197" s="1" t="s">
        <v>19</v>
      </c>
      <c r="I197" s="1">
        <v>127</v>
      </c>
      <c r="J197" s="3">
        <f>IFERROR(LARGE(D197:I197,1),0)+IF($C$4&gt;=2,IFERROR(LARGE(D197:I197,2),0),0)+IF($C$4&gt;=3,IFERROR(LARGE(D197:I197,3),0),0)+IF($C$4&gt;=4,IFERROR(LARGE(D197:I197,4),0),0)+IF($C$4&gt;=5,IFERROR(LARGE(D197:I197,5),0),0)+IF($C$4&gt;=6,IFERROR(LARGE(D197:I197,6),0),0)</f>
        <v>127</v>
      </c>
      <c r="K197" s="1">
        <f>COUNT(D197:I197)</f>
        <v>1</v>
      </c>
      <c r="L197" s="1">
        <v>127</v>
      </c>
    </row>
    <row r="198" spans="1:19">
      <c r="A198" s="1">
        <v>10</v>
      </c>
      <c r="B198" s="1" t="s">
        <v>544</v>
      </c>
      <c r="C198" s="1" t="s">
        <v>356</v>
      </c>
      <c r="D198" s="1">
        <v>118</v>
      </c>
      <c r="J198" s="3">
        <f>IFERROR(LARGE(D198:I198,1),0)+IF($C$4&gt;=2,IFERROR(LARGE(D198:I198,2),0),0)+IF($C$4&gt;=3,IFERROR(LARGE(D198:I198,3),0),0)+IF($C$4&gt;=4,IFERROR(LARGE(D198:I198,4),0),0)+IF($C$4&gt;=5,IFERROR(LARGE(D198:I198,5),0),0)+IF($C$4&gt;=6,IFERROR(LARGE(D198:I198,6),0),0)</f>
        <v>118</v>
      </c>
      <c r="K198" s="1">
        <f>COUNT(D198:I198)</f>
        <v>1</v>
      </c>
      <c r="L198" s="1">
        <v>118</v>
      </c>
    </row>
    <row r="199" spans="1:19">
      <c r="A199" s="1">
        <v>11</v>
      </c>
      <c r="B199" s="1" t="s">
        <v>545</v>
      </c>
      <c r="C199" s="1" t="s">
        <v>62</v>
      </c>
      <c r="D199" s="1">
        <v>115</v>
      </c>
      <c r="J199" s="3">
        <f>IFERROR(LARGE(D199:I199,1),0)+IF($C$4&gt;=2,IFERROR(LARGE(D199:I199,2),0),0)+IF($C$4&gt;=3,IFERROR(LARGE(D199:I199,3),0),0)+IF($C$4&gt;=4,IFERROR(LARGE(D199:I199,4),0),0)+IF($C$4&gt;=5,IFERROR(LARGE(D199:I199,5),0),0)+IF($C$4&gt;=6,IFERROR(LARGE(D199:I199,6),0),0)</f>
        <v>115</v>
      </c>
      <c r="K199" s="1">
        <f>COUNT(D199:I199)</f>
        <v>1</v>
      </c>
      <c r="L199" s="1">
        <v>115</v>
      </c>
    </row>
    <row r="200" spans="1:19" ht="5.0999999999999996" customHeight="1">
      <c r="C200" s="3"/>
      <c r="D200" s="3"/>
      <c r="E200" s="3"/>
      <c r="F200" s="3"/>
      <c r="G200" s="3"/>
      <c r="H200" s="3"/>
      <c r="I200" s="3"/>
    </row>
    <row r="205" spans="1:19" s="5" customForma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19" ht="5.0999999999999996" customHeight="1"/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6">
    <tabColor rgb="FF00B050"/>
  </sheetPr>
  <dimension ref="A1:D71"/>
  <sheetViews>
    <sheetView workbookViewId="0">
      <selection activeCell="H36" sqref="H36"/>
    </sheetView>
  </sheetViews>
  <sheetFormatPr defaultRowHeight="12.75"/>
  <cols>
    <col min="1" max="1" width="9.140625" style="1"/>
    <col min="2" max="2" width="34.28515625" style="1" customWidth="1"/>
    <col min="3" max="3" width="9.140625" style="1"/>
    <col min="4" max="4" width="8.5703125" style="1" customWidth="1"/>
    <col min="5" max="16384" width="9.140625" style="1"/>
  </cols>
  <sheetData>
    <row r="1" spans="1:4">
      <c r="A1" s="5" t="s">
        <v>567</v>
      </c>
    </row>
    <row r="2" spans="1:4">
      <c r="A2" s="5" t="s">
        <v>546</v>
      </c>
    </row>
    <row r="3" spans="1:4">
      <c r="B3" s="5" t="s">
        <v>547</v>
      </c>
      <c r="C3" s="5" t="s">
        <v>548</v>
      </c>
      <c r="D3" s="5" t="s">
        <v>549</v>
      </c>
    </row>
    <row r="4" spans="1:4">
      <c r="A4" s="27" t="s">
        <v>550</v>
      </c>
      <c r="B4" s="27"/>
      <c r="C4" s="27"/>
      <c r="D4" s="27"/>
    </row>
    <row r="5" spans="1:4">
      <c r="A5" s="28">
        <v>1</v>
      </c>
      <c r="B5" s="28" t="str">
        <f t="shared" ref="B5:B7" si="0">INDEX(B$10:B$32,MATCH($D5,$D$10:$D$32,0))</f>
        <v>SCOTT RICHARDSON</v>
      </c>
      <c r="C5" s="28" t="s">
        <v>11</v>
      </c>
      <c r="D5" s="29">
        <v>799.22201889999997</v>
      </c>
    </row>
    <row r="6" spans="1:4">
      <c r="A6" s="28">
        <v>2</v>
      </c>
      <c r="B6" s="28" t="str">
        <f t="shared" si="0"/>
        <v>DANIEL STIDDER</v>
      </c>
      <c r="C6" s="28" t="s">
        <v>23</v>
      </c>
      <c r="D6" s="29">
        <v>796.22187799999995</v>
      </c>
    </row>
    <row r="7" spans="1:4">
      <c r="A7" s="28">
        <v>3</v>
      </c>
      <c r="B7" s="28" t="str">
        <f t="shared" si="0"/>
        <v>PETER WOODWARD</v>
      </c>
      <c r="C7" s="28" t="s">
        <v>11</v>
      </c>
      <c r="D7" s="29">
        <v>794.22067799999991</v>
      </c>
    </row>
    <row r="8" spans="1:4">
      <c r="D8" s="30"/>
    </row>
    <row r="9" spans="1:4">
      <c r="A9" s="27" t="s">
        <v>551</v>
      </c>
      <c r="B9" s="27"/>
      <c r="C9" s="27"/>
      <c r="D9" s="31"/>
    </row>
    <row r="10" spans="1:4">
      <c r="A10" s="28">
        <v>1</v>
      </c>
      <c r="B10" s="32" t="str">
        <f>'Cum Men'!B5</f>
        <v>SCOTT RICHARDSON</v>
      </c>
      <c r="C10" s="32" t="s">
        <v>11</v>
      </c>
      <c r="D10" s="33">
        <v>799.22201889999997</v>
      </c>
    </row>
    <row r="11" spans="1:4">
      <c r="A11" s="28">
        <v>2</v>
      </c>
      <c r="B11" s="32" t="str">
        <f>'Cum Men'!B6</f>
        <v>DANIEL STIDDER</v>
      </c>
      <c r="C11" s="32" t="s">
        <v>23</v>
      </c>
      <c r="D11" s="33">
        <v>796.22187799999995</v>
      </c>
    </row>
    <row r="12" spans="1:4">
      <c r="A12" s="28">
        <v>3</v>
      </c>
      <c r="B12" s="32" t="str">
        <f>'Cum Men'!B7</f>
        <v>PETER WOODWARD</v>
      </c>
      <c r="C12" s="32" t="s">
        <v>11</v>
      </c>
      <c r="D12" s="33">
        <v>794.22067799999991</v>
      </c>
    </row>
    <row r="13" spans="1:4">
      <c r="D13" s="30"/>
    </row>
    <row r="14" spans="1:4">
      <c r="A14" s="27" t="s">
        <v>552</v>
      </c>
      <c r="B14" s="27"/>
      <c r="C14" s="27"/>
      <c r="D14" s="31"/>
    </row>
    <row r="15" spans="1:4">
      <c r="A15" s="28">
        <v>1</v>
      </c>
      <c r="B15" s="32" t="str">
        <f>'Cum Men'!B93</f>
        <v>JAMES COX</v>
      </c>
      <c r="C15" s="32" t="s">
        <v>25</v>
      </c>
      <c r="D15" s="33">
        <v>771.2076184</v>
      </c>
    </row>
    <row r="16" spans="1:4">
      <c r="A16" s="28">
        <v>2</v>
      </c>
      <c r="B16" s="32" t="str">
        <f>'Cum Men'!B94</f>
        <v>PAUL MCCLEERY</v>
      </c>
      <c r="C16" s="32" t="s">
        <v>15</v>
      </c>
      <c r="D16" s="33">
        <v>760.20608755000001</v>
      </c>
    </row>
    <row r="17" spans="1:4">
      <c r="A17" s="28">
        <v>3</v>
      </c>
      <c r="B17" s="32" t="str">
        <f>'Cum Men'!B95</f>
        <v>DALE ANDERTON</v>
      </c>
      <c r="C17" s="32" t="s">
        <v>50</v>
      </c>
      <c r="D17" s="33">
        <v>751.20187389000023</v>
      </c>
    </row>
    <row r="18" spans="1:4">
      <c r="D18" s="30"/>
    </row>
    <row r="19" spans="1:4">
      <c r="A19" s="27" t="s">
        <v>553</v>
      </c>
      <c r="B19" s="27"/>
      <c r="C19" s="27"/>
      <c r="D19" s="31"/>
    </row>
    <row r="20" spans="1:4">
      <c r="A20" s="28">
        <v>1</v>
      </c>
      <c r="B20" s="32" t="str">
        <f>'Cum Men'!B172</f>
        <v>JONATHON BURRELL</v>
      </c>
      <c r="C20" s="32" t="s">
        <v>27</v>
      </c>
      <c r="D20" s="33">
        <v>766.19850977999999</v>
      </c>
    </row>
    <row r="21" spans="1:4">
      <c r="A21" s="28">
        <v>2</v>
      </c>
      <c r="B21" s="32" t="str">
        <f>'Cum Men'!B173</f>
        <v>PAUL ECCLES</v>
      </c>
      <c r="C21" s="32" t="s">
        <v>19</v>
      </c>
      <c r="D21" s="33">
        <v>696.17943730000002</v>
      </c>
    </row>
    <row r="22" spans="1:4">
      <c r="A22" s="28">
        <v>3</v>
      </c>
      <c r="B22" s="32" t="str">
        <f>'Cum Men'!B174</f>
        <v>MARTIN NOAKES</v>
      </c>
      <c r="C22" s="32" t="s">
        <v>62</v>
      </c>
      <c r="D22" s="33">
        <v>685.17819199999997</v>
      </c>
    </row>
    <row r="23" spans="1:4">
      <c r="D23" s="30"/>
    </row>
    <row r="24" spans="1:4">
      <c r="A24" s="27" t="s">
        <v>554</v>
      </c>
      <c r="B24" s="27"/>
      <c r="C24" s="27"/>
      <c r="D24" s="31"/>
    </row>
    <row r="25" spans="1:4">
      <c r="A25" s="28">
        <v>1</v>
      </c>
      <c r="B25" s="32" t="str">
        <f>'Cum Men'!B231</f>
        <v>BRYAN TAPSELL</v>
      </c>
      <c r="C25" s="32" t="s">
        <v>11</v>
      </c>
      <c r="D25" s="33">
        <v>606.15683160000003</v>
      </c>
    </row>
    <row r="26" spans="1:4">
      <c r="A26" s="28">
        <v>2</v>
      </c>
      <c r="B26" s="32" t="str">
        <f>'Cum Men'!B232</f>
        <v>ANDREW CHITTY</v>
      </c>
      <c r="C26" s="32" t="s">
        <v>27</v>
      </c>
      <c r="D26" s="33">
        <v>605.14818749999995</v>
      </c>
    </row>
    <row r="27" spans="1:4">
      <c r="A27" s="28">
        <v>3</v>
      </c>
      <c r="B27" s="32" t="str">
        <f>'Cum Men'!B233</f>
        <v>CEDRIC CLEMERSON</v>
      </c>
      <c r="C27" s="32" t="s">
        <v>25</v>
      </c>
      <c r="D27" s="33">
        <v>565.14011769999991</v>
      </c>
    </row>
    <row r="28" spans="1:4">
      <c r="D28" s="30"/>
    </row>
    <row r="29" spans="1:4">
      <c r="A29" s="27" t="s">
        <v>555</v>
      </c>
      <c r="B29" s="27"/>
      <c r="C29" s="27"/>
      <c r="D29" s="31"/>
    </row>
    <row r="30" spans="1:4">
      <c r="A30" s="28">
        <v>1</v>
      </c>
      <c r="B30" s="32" t="str">
        <f>'Cum Men'!B255</f>
        <v>PETER WEEKS</v>
      </c>
      <c r="C30" s="32" t="s">
        <v>395</v>
      </c>
      <c r="D30" s="33">
        <v>441.10021688</v>
      </c>
    </row>
    <row r="31" spans="1:4">
      <c r="A31" s="28">
        <v>2</v>
      </c>
      <c r="B31" s="32" t="str">
        <f>'Cum Men'!B256</f>
        <v>COLIN BURGESS</v>
      </c>
      <c r="C31" s="32" t="s">
        <v>19</v>
      </c>
      <c r="D31" s="33">
        <v>438.10390288000002</v>
      </c>
    </row>
    <row r="32" spans="1:4">
      <c r="A32" s="28">
        <v>3</v>
      </c>
      <c r="B32" s="32" t="str">
        <f>'Cum Men'!B257</f>
        <v>DAVID EVANS</v>
      </c>
      <c r="C32" s="32" t="s">
        <v>50</v>
      </c>
      <c r="D32" s="33">
        <v>394.08969096999999</v>
      </c>
    </row>
    <row r="33" spans="1:4">
      <c r="D33" s="30"/>
    </row>
    <row r="34" spans="1:4">
      <c r="A34" s="27" t="s">
        <v>556</v>
      </c>
      <c r="B34" s="27"/>
      <c r="C34" s="27"/>
      <c r="D34" s="31"/>
    </row>
    <row r="35" spans="1:4">
      <c r="A35" s="28">
        <v>1</v>
      </c>
      <c r="B35" s="28" t="str">
        <f t="shared" ref="B35:B37" si="1">INDEX(B$40:B$62,MATCH($D35,$D$40:$D$62,0))</f>
        <v>SUE FRY</v>
      </c>
      <c r="C35" s="28" t="s">
        <v>19</v>
      </c>
      <c r="D35" s="29">
        <v>799.21719899999994</v>
      </c>
    </row>
    <row r="36" spans="1:4">
      <c r="A36" s="28">
        <v>2</v>
      </c>
      <c r="B36" s="28" t="str">
        <f t="shared" si="1"/>
        <v>ALISSA ELLIS</v>
      </c>
      <c r="C36" s="28" t="s">
        <v>19</v>
      </c>
      <c r="D36" s="29">
        <v>793.21698856</v>
      </c>
    </row>
    <row r="37" spans="1:4">
      <c r="A37" s="28">
        <v>3</v>
      </c>
      <c r="B37" s="28" t="str">
        <f t="shared" si="1"/>
        <v>LIZ LUMBER</v>
      </c>
      <c r="C37" s="28" t="s">
        <v>19</v>
      </c>
      <c r="D37" s="29">
        <v>784.20826329999977</v>
      </c>
    </row>
    <row r="38" spans="1:4">
      <c r="D38" s="34"/>
    </row>
    <row r="39" spans="1:4">
      <c r="A39" s="27" t="s">
        <v>557</v>
      </c>
      <c r="B39" s="27"/>
      <c r="C39" s="27"/>
      <c r="D39" s="35"/>
    </row>
    <row r="40" spans="1:4">
      <c r="A40" s="28">
        <v>1</v>
      </c>
      <c r="B40" s="32" t="str">
        <f>'cum Women'!B7</f>
        <v>CLAIRE BURNHAM</v>
      </c>
      <c r="C40" s="32" t="s">
        <v>15</v>
      </c>
      <c r="D40" s="36">
        <v>778.21735310000008</v>
      </c>
    </row>
    <row r="41" spans="1:4">
      <c r="A41" s="28">
        <v>2</v>
      </c>
      <c r="B41" s="32" t="str">
        <f>'cum Women'!B8</f>
        <v>MARIA BARROW</v>
      </c>
      <c r="C41" s="32" t="s">
        <v>27</v>
      </c>
      <c r="D41" s="36">
        <v>775.219112</v>
      </c>
    </row>
    <row r="42" spans="1:4">
      <c r="A42" s="28">
        <v>3</v>
      </c>
      <c r="B42" s="32" t="str">
        <f>'cum Women'!B9</f>
        <v>GINA STROHECKER</v>
      </c>
      <c r="C42" s="32" t="s">
        <v>62</v>
      </c>
      <c r="D42" s="36">
        <v>753.21247460000006</v>
      </c>
    </row>
    <row r="43" spans="1:4">
      <c r="D43" s="34"/>
    </row>
    <row r="44" spans="1:4">
      <c r="A44" s="27" t="s">
        <v>558</v>
      </c>
      <c r="B44" s="27"/>
      <c r="C44" s="27"/>
      <c r="D44" s="35"/>
    </row>
    <row r="45" spans="1:4">
      <c r="A45" s="28">
        <v>1</v>
      </c>
      <c r="B45" s="32" t="str">
        <f>'cum Women'!B55</f>
        <v>SUE FRY</v>
      </c>
      <c r="C45" s="32" t="s">
        <v>19</v>
      </c>
      <c r="D45" s="36">
        <v>799.21719899999994</v>
      </c>
    </row>
    <row r="46" spans="1:4">
      <c r="A46" s="28">
        <v>2</v>
      </c>
      <c r="B46" s="32" t="str">
        <f>'cum Women'!B56</f>
        <v>ALISSA ELLIS</v>
      </c>
      <c r="C46" s="32" t="s">
        <v>19</v>
      </c>
      <c r="D46" s="36">
        <v>793.21698856</v>
      </c>
    </row>
    <row r="47" spans="1:4">
      <c r="A47" s="28">
        <v>3</v>
      </c>
      <c r="B47" s="32" t="str">
        <f>'cum Women'!B57</f>
        <v>MICHAELA FURLONG</v>
      </c>
      <c r="C47" s="32" t="s">
        <v>19</v>
      </c>
      <c r="D47" s="36">
        <v>770.21113201000014</v>
      </c>
    </row>
    <row r="48" spans="1:4">
      <c r="D48" s="30"/>
    </row>
    <row r="49" spans="1:4">
      <c r="A49" s="27" t="s">
        <v>559</v>
      </c>
      <c r="B49" s="27"/>
      <c r="C49" s="27"/>
      <c r="D49" s="31"/>
    </row>
    <row r="50" spans="1:4">
      <c r="A50" s="28">
        <v>1</v>
      </c>
      <c r="B50" s="32" t="str">
        <f>'cum Women'!B121</f>
        <v>LIZ LUMBER</v>
      </c>
      <c r="C50" s="32" t="s">
        <v>19</v>
      </c>
      <c r="D50" s="33">
        <v>784.20826329999977</v>
      </c>
    </row>
    <row r="51" spans="1:4">
      <c r="A51" s="28">
        <v>2</v>
      </c>
      <c r="B51" s="32" t="str">
        <f>'cum Women'!B122</f>
        <v>HELEN SIDA</v>
      </c>
      <c r="C51" s="32" t="s">
        <v>27</v>
      </c>
      <c r="D51" s="33">
        <v>780.20594399999993</v>
      </c>
    </row>
    <row r="52" spans="1:4">
      <c r="A52" s="28">
        <v>3</v>
      </c>
      <c r="B52" s="32" t="str">
        <f>'cum Women'!B123</f>
        <v>SUSIE CASEBOURNE</v>
      </c>
      <c r="C52" s="32" t="s">
        <v>356</v>
      </c>
      <c r="D52" s="33">
        <v>765.20440729999996</v>
      </c>
    </row>
    <row r="53" spans="1:4">
      <c r="D53" s="30"/>
    </row>
    <row r="54" spans="1:4">
      <c r="A54" s="27" t="s">
        <v>560</v>
      </c>
      <c r="B54" s="27"/>
      <c r="C54" s="27"/>
      <c r="D54" s="31"/>
    </row>
    <row r="55" spans="1:4">
      <c r="A55" s="28">
        <v>1</v>
      </c>
      <c r="B55" s="32" t="str">
        <f>'cum Women'!B166</f>
        <v>JENNY HUGHES</v>
      </c>
      <c r="C55" s="32" t="s">
        <v>87</v>
      </c>
      <c r="D55" s="33">
        <v>748.19483400000001</v>
      </c>
    </row>
    <row r="56" spans="1:4">
      <c r="A56" s="28">
        <v>2</v>
      </c>
      <c r="B56" s="32" t="str">
        <f>'cum Women'!B167</f>
        <v>KARIN DIVALL</v>
      </c>
      <c r="C56" s="32" t="s">
        <v>27</v>
      </c>
      <c r="D56" s="33">
        <v>718.18818669999996</v>
      </c>
    </row>
    <row r="57" spans="1:4">
      <c r="A57" s="28">
        <v>3</v>
      </c>
      <c r="B57" s="32" t="str">
        <f>'cum Women'!B168</f>
        <v>PERI CHEAL</v>
      </c>
      <c r="C57" s="32" t="s">
        <v>11</v>
      </c>
      <c r="D57" s="33">
        <v>705.18243199999995</v>
      </c>
    </row>
    <row r="58" spans="1:4">
      <c r="D58" s="30"/>
    </row>
    <row r="59" spans="1:4">
      <c r="A59" s="27" t="s">
        <v>561</v>
      </c>
      <c r="B59" s="27"/>
      <c r="C59" s="27"/>
      <c r="D59" s="31"/>
    </row>
    <row r="60" spans="1:4">
      <c r="A60" s="28">
        <v>1</v>
      </c>
      <c r="B60" s="32" t="str">
        <f>'cum Women'!B189</f>
        <v>SYLVIA HUGGETT</v>
      </c>
      <c r="C60" s="32" t="s">
        <v>62</v>
      </c>
      <c r="D60" s="33">
        <v>634.16629299999988</v>
      </c>
    </row>
    <row r="61" spans="1:4">
      <c r="A61" s="28">
        <v>2</v>
      </c>
      <c r="B61" s="32" t="str">
        <f>'cum Women'!B190</f>
        <v>SARAH MARZAIOLI</v>
      </c>
      <c r="C61" s="32" t="s">
        <v>62</v>
      </c>
      <c r="D61" s="33">
        <v>629.16012789999991</v>
      </c>
    </row>
    <row r="62" spans="1:4">
      <c r="A62" s="28">
        <v>3</v>
      </c>
      <c r="B62" s="32" t="str">
        <f>'cum Women'!B191</f>
        <v>TANYA EDMONDSON</v>
      </c>
      <c r="C62" s="32" t="s">
        <v>25</v>
      </c>
      <c r="D62" s="33">
        <v>575.143372</v>
      </c>
    </row>
    <row r="63" spans="1:4">
      <c r="D63" s="30"/>
    </row>
    <row r="64" spans="1:4">
      <c r="A64" s="27" t="s">
        <v>562</v>
      </c>
      <c r="B64" s="27"/>
      <c r="C64" s="27"/>
      <c r="D64" s="31"/>
    </row>
    <row r="65" spans="1:4">
      <c r="A65" s="28">
        <v>1</v>
      </c>
      <c r="B65" s="32" t="str">
        <f>INDEX('[1]Team Results'!$C$4:$K$4,MATCH($D65,'[1]Team Results'!$C$35:$K$35,0))</f>
        <v>LEW</v>
      </c>
      <c r="C65" s="32"/>
      <c r="D65" s="33">
        <v>9.1</v>
      </c>
    </row>
    <row r="66" spans="1:4">
      <c r="A66" s="28">
        <f>1+IF(INT(D66)&gt;INT(D65),1,0)</f>
        <v>2</v>
      </c>
      <c r="B66" s="32" t="str">
        <f>INDEX('[1]Team Results'!$C$4:$K$4,MATCH($D66,'[1]Team Results'!$C$35:$K$35,0))</f>
        <v>HAIL</v>
      </c>
      <c r="C66" s="32"/>
      <c r="D66" s="33">
        <v>10.06</v>
      </c>
    </row>
    <row r="67" spans="1:4">
      <c r="A67" s="28">
        <f>1+IF(INT(D67)&gt;INT(D65),1,0)+IF(INT(D67)&gt;INT(D66),1,0)</f>
        <v>3</v>
      </c>
      <c r="B67" s="32" t="str">
        <f>INDEX('[1]Team Results'!$C$4:$K$4,MATCH($D67,'[1]Team Results'!$C$35:$K$35,0))</f>
        <v>CR/WD</v>
      </c>
      <c r="C67" s="32"/>
      <c r="D67" s="33">
        <v>29.04</v>
      </c>
    </row>
    <row r="68" spans="1:4">
      <c r="A68" s="28">
        <f>1+IF(INT(D68)&gt;INT(D65),1,0)+IF(INT(D68)&gt;INT(D66),1,0)+IF(INT(D68)&gt;INT(D67),1,0)</f>
        <v>4</v>
      </c>
      <c r="B68" s="32" t="str">
        <f>INDEX('[1]Team Results'!$C$4:$K$4,MATCH($D68,'[1]Team Results'!$C$35:$K$35,0))</f>
        <v>HE/UCK</v>
      </c>
      <c r="C68" s="32"/>
      <c r="D68" s="33">
        <v>30.09</v>
      </c>
    </row>
    <row r="69" spans="1:4">
      <c r="A69" s="28">
        <f>1+IF(INT(D69)&gt;INT(D65),1,0)+IF(INT(D69)&gt;INT(D66),1,0)+IF(INT(D69)&gt;INT(D67),1,0)+IF(INT(D69)&gt;INT(D68),1,0)</f>
        <v>5</v>
      </c>
      <c r="B69" s="32" t="str">
        <f>INDEX('[1]Team Results'!$C$4:$K$4,MATCH($D69,'[1]Team Results'!$C$35:$K$35,0))</f>
        <v>EAST</v>
      </c>
      <c r="C69" s="32"/>
      <c r="D69" s="33">
        <v>32.049999999999997</v>
      </c>
    </row>
    <row r="71" spans="1:4">
      <c r="A71" s="1" t="s">
        <v>563</v>
      </c>
    </row>
  </sheetData>
  <pageMargins left="0.75" right="0.75" top="1" bottom="1" header="0.5" footer="0.5"/>
  <pageSetup paperSize="9" scale="140" orientation="portrait" r:id="rId1"/>
  <headerFooter alignWithMargins="0"/>
  <rowBreaks count="1" manualBreakCount="1">
    <brk id="3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G14"/>
  <sheetViews>
    <sheetView workbookViewId="0">
      <selection activeCell="C34" sqref="C34"/>
    </sheetView>
  </sheetViews>
  <sheetFormatPr defaultRowHeight="15"/>
  <cols>
    <col min="1" max="2" width="9.140625" style="39"/>
    <col min="3" max="3" width="19.28515625" style="39" customWidth="1"/>
    <col min="4" max="4" width="11.42578125" style="39" customWidth="1"/>
    <col min="5" max="16384" width="9.140625" style="39"/>
  </cols>
  <sheetData>
    <row r="1" spans="1:7" s="37" customFormat="1" ht="18.75">
      <c r="A1" s="37" t="s">
        <v>568</v>
      </c>
    </row>
    <row r="2" spans="1:7">
      <c r="A2" s="38">
        <v>1</v>
      </c>
      <c r="B2" s="38">
        <v>972</v>
      </c>
      <c r="C2" s="39" t="s">
        <v>569</v>
      </c>
      <c r="D2" s="39" t="s">
        <v>23</v>
      </c>
      <c r="E2" s="40">
        <v>7.1874999999999994E-3</v>
      </c>
      <c r="F2" s="38" t="s">
        <v>570</v>
      </c>
      <c r="G2" s="38" t="s">
        <v>571</v>
      </c>
    </row>
    <row r="3" spans="1:7">
      <c r="A3" s="38">
        <v>2</v>
      </c>
      <c r="B3" s="38">
        <v>977</v>
      </c>
      <c r="C3" s="39" t="s">
        <v>572</v>
      </c>
      <c r="D3" s="39" t="s">
        <v>23</v>
      </c>
      <c r="E3" s="40">
        <v>7.2106481481481475E-3</v>
      </c>
      <c r="F3" s="38" t="s">
        <v>573</v>
      </c>
      <c r="G3" s="38" t="s">
        <v>574</v>
      </c>
    </row>
    <row r="4" spans="1:7">
      <c r="A4" s="38">
        <v>3</v>
      </c>
      <c r="B4" s="38">
        <v>1031</v>
      </c>
      <c r="C4" s="39" t="s">
        <v>575</v>
      </c>
      <c r="D4" s="39" t="s">
        <v>15</v>
      </c>
      <c r="E4" s="40">
        <v>8.217592592592594E-3</v>
      </c>
      <c r="F4" s="38" t="s">
        <v>570</v>
      </c>
      <c r="G4" s="38" t="s">
        <v>571</v>
      </c>
    </row>
    <row r="5" spans="1:7">
      <c r="A5" s="38">
        <v>4</v>
      </c>
      <c r="B5" s="38">
        <v>979</v>
      </c>
      <c r="C5" s="39" t="s">
        <v>576</v>
      </c>
      <c r="D5" s="39" t="s">
        <v>577</v>
      </c>
      <c r="E5" s="40">
        <v>8.6226851851851846E-3</v>
      </c>
      <c r="F5" s="38" t="s">
        <v>570</v>
      </c>
      <c r="G5" s="38" t="s">
        <v>571</v>
      </c>
    </row>
    <row r="6" spans="1:7">
      <c r="A6" s="38">
        <v>5</v>
      </c>
      <c r="B6" s="38">
        <v>1025</v>
      </c>
      <c r="C6" s="39" t="s">
        <v>578</v>
      </c>
      <c r="D6" s="39" t="s">
        <v>579</v>
      </c>
      <c r="E6" s="40">
        <v>9.9189814814814817E-3</v>
      </c>
      <c r="F6" s="38" t="s">
        <v>573</v>
      </c>
      <c r="G6" s="38" t="s">
        <v>571</v>
      </c>
    </row>
    <row r="7" spans="1:7">
      <c r="A7" s="38">
        <v>6</v>
      </c>
      <c r="B7" s="38">
        <v>982</v>
      </c>
      <c r="C7" s="39" t="s">
        <v>580</v>
      </c>
      <c r="D7" s="39" t="s">
        <v>15</v>
      </c>
      <c r="E7" s="40">
        <v>9.9537037037037042E-3</v>
      </c>
      <c r="F7" s="38" t="s">
        <v>573</v>
      </c>
      <c r="G7" s="38" t="s">
        <v>574</v>
      </c>
    </row>
    <row r="8" spans="1:7">
      <c r="A8" s="38">
        <v>7</v>
      </c>
      <c r="B8" s="38">
        <v>952</v>
      </c>
      <c r="C8" s="39" t="s">
        <v>581</v>
      </c>
      <c r="D8" s="39" t="s">
        <v>356</v>
      </c>
      <c r="E8" s="40">
        <v>1.087962962962963E-2</v>
      </c>
      <c r="F8" s="38" t="s">
        <v>570</v>
      </c>
      <c r="G8" s="38" t="s">
        <v>582</v>
      </c>
    </row>
    <row r="9" spans="1:7">
      <c r="A9" s="38"/>
      <c r="B9" s="38"/>
      <c r="E9" s="38"/>
      <c r="F9" s="38"/>
      <c r="G9" s="38"/>
    </row>
    <row r="10" spans="1:7">
      <c r="A10" s="38"/>
      <c r="B10" s="38"/>
      <c r="E10" s="38"/>
      <c r="F10" s="38"/>
      <c r="G10" s="38"/>
    </row>
    <row r="11" spans="1:7">
      <c r="A11" s="38"/>
      <c r="B11" s="38"/>
      <c r="E11" s="41"/>
      <c r="F11" s="38"/>
      <c r="G11" s="38"/>
    </row>
    <row r="12" spans="1:7">
      <c r="A12" s="38"/>
      <c r="B12" s="38"/>
      <c r="E12" s="38"/>
      <c r="F12" s="38"/>
      <c r="G12" s="38"/>
    </row>
    <row r="13" spans="1:7">
      <c r="A13" s="38"/>
      <c r="B13" s="38"/>
      <c r="E13" s="38"/>
      <c r="F13" s="38"/>
      <c r="G13" s="38"/>
    </row>
    <row r="14" spans="1:7">
      <c r="A14" s="38"/>
      <c r="B14" s="38"/>
      <c r="E14" s="38"/>
      <c r="F14" s="38"/>
      <c r="G14" s="3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M73"/>
  <sheetViews>
    <sheetView workbookViewId="0">
      <pane ySplit="1" topLeftCell="A2" activePane="bottomLeft" state="frozen"/>
      <selection pane="bottomLeft" activeCell="M26" sqref="M26"/>
    </sheetView>
  </sheetViews>
  <sheetFormatPr defaultRowHeight="15"/>
  <cols>
    <col min="1" max="1" width="7.7109375" style="39" customWidth="1"/>
    <col min="2" max="2" width="21" style="65" bestFit="1" customWidth="1"/>
    <col min="3" max="3" width="9.140625" style="38"/>
    <col min="4" max="6" width="12.5703125" style="47" customWidth="1"/>
    <col min="7" max="7" width="14.5703125" style="47" customWidth="1"/>
    <col min="8" max="10" width="12.5703125" style="47" customWidth="1"/>
    <col min="11" max="11" width="9.140625" style="39"/>
    <col min="12" max="12" width="3" style="39" customWidth="1"/>
    <col min="13" max="13" width="67.7109375" style="39" customWidth="1"/>
    <col min="14" max="16384" width="9.140625" style="39"/>
  </cols>
  <sheetData>
    <row r="1" spans="1:13" s="37" customFormat="1" ht="70.5" customHeight="1">
      <c r="A1" s="37" t="s">
        <v>583</v>
      </c>
      <c r="B1" s="42" t="s">
        <v>547</v>
      </c>
      <c r="C1" s="43" t="s">
        <v>548</v>
      </c>
      <c r="D1" s="44" t="s">
        <v>584</v>
      </c>
      <c r="E1" s="44" t="s">
        <v>585</v>
      </c>
      <c r="F1" s="44" t="s">
        <v>586</v>
      </c>
      <c r="G1" s="44" t="s">
        <v>587</v>
      </c>
      <c r="H1" s="44" t="s">
        <v>588</v>
      </c>
      <c r="I1" s="44" t="s">
        <v>568</v>
      </c>
      <c r="J1" s="44" t="s">
        <v>589</v>
      </c>
      <c r="K1" s="45" t="s">
        <v>590</v>
      </c>
      <c r="M1" s="37" t="s">
        <v>591</v>
      </c>
    </row>
    <row r="2" spans="1:13" ht="18.75">
      <c r="A2" s="37"/>
      <c r="B2" s="42"/>
      <c r="C2" s="43"/>
      <c r="D2" s="46"/>
      <c r="E2" s="46"/>
      <c r="F2" s="46"/>
      <c r="G2" s="46"/>
      <c r="H2" s="46"/>
      <c r="I2" s="46"/>
    </row>
    <row r="3" spans="1:13" ht="18.75">
      <c r="A3" s="48" t="s">
        <v>592</v>
      </c>
      <c r="B3" s="49"/>
      <c r="C3" s="50"/>
      <c r="D3" s="51"/>
      <c r="E3" s="51"/>
      <c r="F3" s="51"/>
      <c r="G3" s="51"/>
      <c r="H3" s="51"/>
      <c r="I3" s="51"/>
      <c r="J3" s="52"/>
      <c r="K3" s="53"/>
    </row>
    <row r="4" spans="1:13" ht="18.75">
      <c r="A4" s="48" t="s">
        <v>571</v>
      </c>
      <c r="B4" s="49"/>
      <c r="C4" s="50"/>
      <c r="D4" s="51"/>
      <c r="E4" s="51"/>
      <c r="F4" s="51"/>
      <c r="G4" s="51"/>
      <c r="H4" s="51"/>
      <c r="I4" s="51"/>
      <c r="J4" s="52"/>
      <c r="K4" s="53"/>
    </row>
    <row r="5" spans="1:13">
      <c r="A5" s="53" t="s">
        <v>593</v>
      </c>
      <c r="B5" s="54" t="s">
        <v>594</v>
      </c>
      <c r="C5" s="55" t="s">
        <v>23</v>
      </c>
      <c r="D5" s="52">
        <v>10</v>
      </c>
      <c r="E5" s="52"/>
      <c r="F5" s="52">
        <v>10</v>
      </c>
      <c r="G5" s="52">
        <v>10</v>
      </c>
      <c r="H5" s="52"/>
      <c r="I5" s="52">
        <v>10</v>
      </c>
      <c r="J5" s="52">
        <f t="shared" ref="J5:J15" si="0">SUM(D5:I5)</f>
        <v>40</v>
      </c>
      <c r="K5" s="55">
        <f t="shared" ref="K5:K15" si="1">COUNT(D5:I5)</f>
        <v>4</v>
      </c>
      <c r="L5" s="38"/>
    </row>
    <row r="6" spans="1:13">
      <c r="A6" s="53" t="s">
        <v>595</v>
      </c>
      <c r="B6" s="54" t="s">
        <v>575</v>
      </c>
      <c r="C6" s="55" t="s">
        <v>356</v>
      </c>
      <c r="D6" s="52">
        <v>8</v>
      </c>
      <c r="E6" s="52">
        <v>10</v>
      </c>
      <c r="F6" s="52">
        <v>9</v>
      </c>
      <c r="G6" s="52">
        <v>9</v>
      </c>
      <c r="H6" s="52">
        <v>9</v>
      </c>
      <c r="I6" s="52">
        <v>9</v>
      </c>
      <c r="J6" s="52">
        <f>SUM(D6:I6)-8-9</f>
        <v>37</v>
      </c>
      <c r="K6" s="55">
        <f t="shared" si="1"/>
        <v>6</v>
      </c>
      <c r="L6" s="38"/>
    </row>
    <row r="7" spans="1:13">
      <c r="A7" s="53" t="s">
        <v>596</v>
      </c>
      <c r="B7" s="54" t="s">
        <v>576</v>
      </c>
      <c r="C7" s="55" t="s">
        <v>577</v>
      </c>
      <c r="D7" s="52"/>
      <c r="E7" s="52"/>
      <c r="F7" s="52"/>
      <c r="G7" s="52"/>
      <c r="H7" s="52">
        <v>10</v>
      </c>
      <c r="I7" s="52">
        <v>8</v>
      </c>
      <c r="J7" s="52">
        <f t="shared" ref="J7" si="2">SUM(D7:I7)</f>
        <v>18</v>
      </c>
      <c r="K7" s="55">
        <f t="shared" si="1"/>
        <v>2</v>
      </c>
    </row>
    <row r="8" spans="1:13">
      <c r="A8" s="56" t="s">
        <v>597</v>
      </c>
      <c r="B8" s="54" t="s">
        <v>598</v>
      </c>
      <c r="C8" s="55" t="s">
        <v>599</v>
      </c>
      <c r="D8" s="52"/>
      <c r="E8" s="57">
        <v>9</v>
      </c>
      <c r="F8" s="57"/>
      <c r="G8" s="52"/>
      <c r="H8" s="52"/>
      <c r="I8" s="52"/>
      <c r="J8" s="52">
        <f t="shared" si="0"/>
        <v>9</v>
      </c>
      <c r="K8" s="55">
        <f t="shared" si="1"/>
        <v>1</v>
      </c>
      <c r="L8" s="38"/>
    </row>
    <row r="9" spans="1:13">
      <c r="A9" s="56" t="s">
        <v>597</v>
      </c>
      <c r="B9" s="54" t="s">
        <v>600</v>
      </c>
      <c r="C9" s="55" t="s">
        <v>23</v>
      </c>
      <c r="D9" s="52">
        <v>9</v>
      </c>
      <c r="E9" s="52"/>
      <c r="F9" s="52"/>
      <c r="G9" s="52"/>
      <c r="H9" s="52"/>
      <c r="I9" s="52"/>
      <c r="J9" s="52">
        <f t="shared" si="0"/>
        <v>9</v>
      </c>
      <c r="K9" s="55">
        <f t="shared" si="1"/>
        <v>1</v>
      </c>
      <c r="L9" s="38"/>
    </row>
    <row r="10" spans="1:13">
      <c r="A10" s="56" t="s">
        <v>601</v>
      </c>
      <c r="B10" s="54" t="s">
        <v>602</v>
      </c>
      <c r="C10" s="58" t="s">
        <v>577</v>
      </c>
      <c r="D10" s="52"/>
      <c r="E10" s="57">
        <v>8</v>
      </c>
      <c r="F10" s="57"/>
      <c r="G10" s="52"/>
      <c r="H10" s="52"/>
      <c r="I10" s="52"/>
      <c r="J10" s="52">
        <f t="shared" si="0"/>
        <v>8</v>
      </c>
      <c r="K10" s="55">
        <f t="shared" si="1"/>
        <v>1</v>
      </c>
      <c r="L10" s="38"/>
    </row>
    <row r="11" spans="1:13">
      <c r="A11" s="56" t="s">
        <v>601</v>
      </c>
      <c r="B11" s="54" t="s">
        <v>603</v>
      </c>
      <c r="C11" s="55"/>
      <c r="D11" s="52"/>
      <c r="E11" s="52"/>
      <c r="F11" s="52">
        <v>8</v>
      </c>
      <c r="G11" s="52"/>
      <c r="H11" s="52"/>
      <c r="I11" s="52"/>
      <c r="J11" s="52">
        <f t="shared" si="0"/>
        <v>8</v>
      </c>
      <c r="K11" s="55">
        <f t="shared" si="1"/>
        <v>1</v>
      </c>
    </row>
    <row r="12" spans="1:13">
      <c r="A12" s="56" t="s">
        <v>604</v>
      </c>
      <c r="B12" s="54" t="s">
        <v>605</v>
      </c>
      <c r="C12" s="58" t="s">
        <v>577</v>
      </c>
      <c r="D12" s="52"/>
      <c r="E12" s="57">
        <v>7</v>
      </c>
      <c r="F12" s="57"/>
      <c r="G12" s="52"/>
      <c r="H12" s="52"/>
      <c r="I12" s="52"/>
      <c r="J12" s="52">
        <f t="shared" ref="J12" si="3">SUM(D12:I12)</f>
        <v>7</v>
      </c>
      <c r="K12" s="55">
        <f t="shared" si="1"/>
        <v>1</v>
      </c>
      <c r="L12" s="38"/>
    </row>
    <row r="13" spans="1:13">
      <c r="A13" s="56" t="s">
        <v>604</v>
      </c>
      <c r="B13" s="54" t="s">
        <v>606</v>
      </c>
      <c r="C13" s="55" t="s">
        <v>50</v>
      </c>
      <c r="D13" s="52">
        <v>7</v>
      </c>
      <c r="E13" s="52"/>
      <c r="F13" s="52"/>
      <c r="G13" s="52"/>
      <c r="H13" s="52"/>
      <c r="I13" s="52"/>
      <c r="J13" s="52">
        <f t="shared" si="0"/>
        <v>7</v>
      </c>
      <c r="K13" s="55">
        <f t="shared" si="1"/>
        <v>1</v>
      </c>
      <c r="L13" s="38"/>
    </row>
    <row r="14" spans="1:13">
      <c r="A14" s="56" t="s">
        <v>607</v>
      </c>
      <c r="B14" s="54" t="s">
        <v>608</v>
      </c>
      <c r="C14" s="58" t="s">
        <v>577</v>
      </c>
      <c r="D14" s="52"/>
      <c r="E14" s="57">
        <v>6</v>
      </c>
      <c r="F14" s="57"/>
      <c r="G14" s="52"/>
      <c r="H14" s="52"/>
      <c r="I14" s="52"/>
      <c r="J14" s="52">
        <f t="shared" si="0"/>
        <v>6</v>
      </c>
      <c r="K14" s="55">
        <f t="shared" si="1"/>
        <v>1</v>
      </c>
    </row>
    <row r="15" spans="1:13">
      <c r="A15" s="56" t="s">
        <v>607</v>
      </c>
      <c r="B15" s="54" t="s">
        <v>609</v>
      </c>
      <c r="C15" s="55" t="s">
        <v>50</v>
      </c>
      <c r="D15" s="52">
        <v>6</v>
      </c>
      <c r="E15" s="52"/>
      <c r="F15" s="52"/>
      <c r="G15" s="52"/>
      <c r="H15" s="52"/>
      <c r="I15" s="52"/>
      <c r="J15" s="52">
        <f t="shared" si="0"/>
        <v>6</v>
      </c>
      <c r="K15" s="55">
        <f t="shared" si="1"/>
        <v>1</v>
      </c>
      <c r="L15" s="38"/>
    </row>
    <row r="16" spans="1:13">
      <c r="A16" s="53"/>
      <c r="B16" s="54"/>
      <c r="C16" s="55"/>
      <c r="D16" s="52"/>
      <c r="E16" s="52"/>
      <c r="F16" s="52"/>
      <c r="G16" s="52"/>
      <c r="H16" s="52"/>
      <c r="I16" s="52"/>
      <c r="J16" s="52"/>
      <c r="K16" s="55"/>
      <c r="L16" s="38"/>
    </row>
    <row r="17" spans="1:11" ht="18.75">
      <c r="A17" s="48" t="s">
        <v>574</v>
      </c>
      <c r="B17" s="54"/>
      <c r="C17" s="55"/>
      <c r="D17" s="52"/>
      <c r="E17" s="52"/>
      <c r="F17" s="52"/>
      <c r="G17" s="52"/>
      <c r="H17" s="52"/>
      <c r="I17" s="52"/>
      <c r="J17" s="52"/>
      <c r="K17" s="55"/>
    </row>
    <row r="18" spans="1:11">
      <c r="A18" s="53" t="s">
        <v>593</v>
      </c>
      <c r="B18" s="54" t="s">
        <v>610</v>
      </c>
      <c r="C18" s="55" t="s">
        <v>356</v>
      </c>
      <c r="D18" s="52">
        <v>10</v>
      </c>
      <c r="E18" s="52">
        <v>10</v>
      </c>
      <c r="F18" s="52"/>
      <c r="G18" s="52"/>
      <c r="H18" s="52"/>
      <c r="I18" s="52"/>
      <c r="J18" s="52">
        <f>SUM(D18:I18)</f>
        <v>20</v>
      </c>
      <c r="K18" s="55">
        <f>COUNT(D18:I18)</f>
        <v>2</v>
      </c>
    </row>
    <row r="19" spans="1:11">
      <c r="A19" s="53" t="s">
        <v>595</v>
      </c>
      <c r="B19" s="54" t="s">
        <v>611</v>
      </c>
      <c r="C19" s="55" t="s">
        <v>356</v>
      </c>
      <c r="D19" s="52">
        <v>9</v>
      </c>
      <c r="E19" s="52">
        <v>9</v>
      </c>
      <c r="F19" s="52"/>
      <c r="G19" s="52"/>
      <c r="H19" s="52"/>
      <c r="I19" s="52"/>
      <c r="J19" s="52">
        <f>SUM(D19:I19)</f>
        <v>18</v>
      </c>
      <c r="K19" s="55">
        <f>COUNT(D19:I19)</f>
        <v>2</v>
      </c>
    </row>
    <row r="20" spans="1:11">
      <c r="A20" s="59" t="s">
        <v>596</v>
      </c>
      <c r="B20" s="54" t="s">
        <v>612</v>
      </c>
      <c r="C20" s="58" t="s">
        <v>613</v>
      </c>
      <c r="D20" s="52"/>
      <c r="E20" s="57"/>
      <c r="F20" s="57"/>
      <c r="G20" s="52"/>
      <c r="H20" s="52">
        <v>10</v>
      </c>
      <c r="I20" s="52"/>
      <c r="J20" s="52">
        <f>SUM(D20:I20)</f>
        <v>10</v>
      </c>
      <c r="K20" s="55">
        <f>COUNT(D20:I20)</f>
        <v>1</v>
      </c>
    </row>
    <row r="21" spans="1:11">
      <c r="A21" s="59" t="s">
        <v>614</v>
      </c>
      <c r="B21" s="54" t="s">
        <v>615</v>
      </c>
      <c r="C21" s="58" t="s">
        <v>613</v>
      </c>
      <c r="D21" s="52"/>
      <c r="E21" s="57"/>
      <c r="F21" s="57"/>
      <c r="G21" s="52"/>
      <c r="H21" s="52">
        <v>9</v>
      </c>
      <c r="I21" s="52"/>
      <c r="J21" s="52">
        <f>SUM(D21:I21)</f>
        <v>9</v>
      </c>
      <c r="K21" s="55">
        <f>COUNT(D21:I21)</f>
        <v>1</v>
      </c>
    </row>
    <row r="22" spans="1:11">
      <c r="A22" s="59" t="s">
        <v>616</v>
      </c>
      <c r="B22" s="54" t="s">
        <v>617</v>
      </c>
      <c r="C22" s="58" t="s">
        <v>356</v>
      </c>
      <c r="D22" s="52"/>
      <c r="E22" s="57">
        <v>8</v>
      </c>
      <c r="F22" s="57"/>
      <c r="G22" s="52"/>
      <c r="H22" s="52"/>
      <c r="I22" s="52"/>
      <c r="J22" s="52">
        <f>SUM(D22:I22)</f>
        <v>8</v>
      </c>
      <c r="K22" s="55">
        <f>COUNT(D22:I22)</f>
        <v>1</v>
      </c>
    </row>
    <row r="23" spans="1:11">
      <c r="A23" s="53"/>
      <c r="B23" s="54"/>
      <c r="C23" s="58"/>
      <c r="D23" s="52"/>
      <c r="E23" s="57"/>
      <c r="F23" s="57"/>
      <c r="G23" s="52"/>
      <c r="H23" s="52"/>
      <c r="I23" s="52"/>
      <c r="J23" s="52"/>
      <c r="K23" s="55"/>
    </row>
    <row r="24" spans="1:11" ht="18.75">
      <c r="A24" s="48" t="s">
        <v>618</v>
      </c>
      <c r="B24" s="54"/>
      <c r="C24" s="55"/>
      <c r="D24" s="52"/>
      <c r="E24" s="52"/>
      <c r="F24" s="52"/>
      <c r="G24" s="52"/>
      <c r="H24" s="52"/>
      <c r="I24" s="52"/>
      <c r="J24" s="52"/>
      <c r="K24" s="55"/>
    </row>
    <row r="25" spans="1:11">
      <c r="A25" s="53" t="s">
        <v>593</v>
      </c>
      <c r="B25" s="54" t="s">
        <v>619</v>
      </c>
      <c r="C25" s="55" t="s">
        <v>356</v>
      </c>
      <c r="D25" s="52">
        <v>8</v>
      </c>
      <c r="E25" s="57">
        <v>10</v>
      </c>
      <c r="F25" s="57"/>
      <c r="G25" s="52">
        <v>10</v>
      </c>
      <c r="H25" s="52">
        <v>10</v>
      </c>
      <c r="I25" s="52"/>
      <c r="J25" s="52">
        <f t="shared" ref="J25:J30" si="4">SUM(D25:I25)</f>
        <v>38</v>
      </c>
      <c r="K25" s="55">
        <f t="shared" ref="K25:K30" si="5">COUNT(D25:I25)</f>
        <v>4</v>
      </c>
    </row>
    <row r="26" spans="1:11">
      <c r="A26" s="53" t="s">
        <v>595</v>
      </c>
      <c r="B26" s="54" t="s">
        <v>620</v>
      </c>
      <c r="C26" s="55" t="s">
        <v>356</v>
      </c>
      <c r="D26" s="52">
        <v>7</v>
      </c>
      <c r="E26" s="52"/>
      <c r="F26" s="52"/>
      <c r="G26" s="52">
        <v>9</v>
      </c>
      <c r="H26" s="52">
        <v>9</v>
      </c>
      <c r="I26" s="52"/>
      <c r="J26" s="52">
        <f t="shared" si="4"/>
        <v>25</v>
      </c>
      <c r="K26" s="55">
        <f t="shared" si="5"/>
        <v>3</v>
      </c>
    </row>
    <row r="27" spans="1:11">
      <c r="A27" s="59" t="s">
        <v>596</v>
      </c>
      <c r="B27" s="54" t="s">
        <v>621</v>
      </c>
      <c r="C27" s="55" t="s">
        <v>356</v>
      </c>
      <c r="D27" s="52">
        <v>6</v>
      </c>
      <c r="E27" s="52">
        <v>9</v>
      </c>
      <c r="F27" s="52"/>
      <c r="G27" s="52"/>
      <c r="H27" s="52"/>
      <c r="I27" s="52"/>
      <c r="J27" s="52">
        <f t="shared" si="4"/>
        <v>15</v>
      </c>
      <c r="K27" s="55">
        <f t="shared" si="5"/>
        <v>2</v>
      </c>
    </row>
    <row r="28" spans="1:11">
      <c r="A28" s="59" t="s">
        <v>597</v>
      </c>
      <c r="B28" s="54" t="s">
        <v>622</v>
      </c>
      <c r="C28" s="55" t="s">
        <v>23</v>
      </c>
      <c r="D28" s="52">
        <v>10</v>
      </c>
      <c r="E28" s="52"/>
      <c r="F28" s="52"/>
      <c r="G28" s="52"/>
      <c r="H28" s="52"/>
      <c r="I28" s="52"/>
      <c r="J28" s="52">
        <f t="shared" si="4"/>
        <v>10</v>
      </c>
      <c r="K28" s="55">
        <f t="shared" si="5"/>
        <v>1</v>
      </c>
    </row>
    <row r="29" spans="1:11">
      <c r="A29" s="59" t="s">
        <v>597</v>
      </c>
      <c r="B29" s="54" t="s">
        <v>623</v>
      </c>
      <c r="C29" s="55"/>
      <c r="D29" s="52"/>
      <c r="E29" s="52"/>
      <c r="F29" s="52">
        <v>10</v>
      </c>
      <c r="G29" s="52"/>
      <c r="H29" s="52"/>
      <c r="I29" s="52"/>
      <c r="J29" s="52">
        <f t="shared" si="4"/>
        <v>10</v>
      </c>
      <c r="K29" s="55">
        <f t="shared" si="5"/>
        <v>1</v>
      </c>
    </row>
    <row r="30" spans="1:11">
      <c r="A30" s="59" t="s">
        <v>624</v>
      </c>
      <c r="B30" s="54" t="s">
        <v>625</v>
      </c>
      <c r="C30" s="55" t="s">
        <v>23</v>
      </c>
      <c r="D30" s="52">
        <v>9</v>
      </c>
      <c r="E30" s="52"/>
      <c r="F30" s="52"/>
      <c r="G30" s="52"/>
      <c r="H30" s="52"/>
      <c r="I30" s="52"/>
      <c r="J30" s="52">
        <f t="shared" si="4"/>
        <v>9</v>
      </c>
      <c r="K30" s="55">
        <f t="shared" si="5"/>
        <v>1</v>
      </c>
    </row>
    <row r="31" spans="1:11">
      <c r="A31" s="53"/>
      <c r="B31" s="54"/>
      <c r="C31" s="55"/>
      <c r="D31" s="52"/>
      <c r="E31" s="52"/>
      <c r="F31" s="52"/>
      <c r="G31" s="52"/>
      <c r="H31" s="52"/>
      <c r="I31" s="52"/>
      <c r="J31" s="52"/>
      <c r="K31" s="55"/>
    </row>
    <row r="32" spans="1:11" ht="18.75">
      <c r="A32" s="48" t="s">
        <v>582</v>
      </c>
      <c r="B32" s="54"/>
      <c r="C32" s="55"/>
      <c r="D32" s="52"/>
      <c r="E32" s="52"/>
      <c r="F32" s="52"/>
      <c r="G32" s="52"/>
      <c r="H32" s="52"/>
      <c r="I32" s="52"/>
      <c r="J32" s="52"/>
      <c r="K32" s="55"/>
    </row>
    <row r="33" spans="1:13">
      <c r="A33" s="59" t="s">
        <v>593</v>
      </c>
      <c r="B33" s="54" t="s">
        <v>581</v>
      </c>
      <c r="C33" s="55" t="s">
        <v>23</v>
      </c>
      <c r="D33" s="52">
        <v>9</v>
      </c>
      <c r="E33" s="52">
        <v>10</v>
      </c>
      <c r="F33" s="52">
        <v>10</v>
      </c>
      <c r="G33" s="52">
        <v>10</v>
      </c>
      <c r="H33" s="52">
        <v>10</v>
      </c>
      <c r="I33" s="52">
        <v>10</v>
      </c>
      <c r="J33" s="60">
        <f>SUM(E33:H33)</f>
        <v>40</v>
      </c>
      <c r="K33" s="55">
        <f>COUNT(D33:I33)</f>
        <v>6</v>
      </c>
    </row>
    <row r="34" spans="1:13">
      <c r="A34" s="59" t="s">
        <v>595</v>
      </c>
      <c r="B34" s="54" t="s">
        <v>626</v>
      </c>
      <c r="C34" s="55" t="s">
        <v>23</v>
      </c>
      <c r="D34" s="52">
        <v>10</v>
      </c>
      <c r="E34" s="52"/>
      <c r="F34" s="52"/>
      <c r="G34" s="52"/>
      <c r="H34" s="52"/>
      <c r="I34" s="52"/>
      <c r="J34" s="52">
        <f>SUM(D34:I34)</f>
        <v>10</v>
      </c>
      <c r="K34" s="55">
        <f>COUNT(D34:I34)</f>
        <v>1</v>
      </c>
    </row>
    <row r="35" spans="1:13">
      <c r="A35" s="53"/>
      <c r="B35" s="54"/>
      <c r="C35" s="55"/>
      <c r="D35" s="52"/>
      <c r="E35" s="52"/>
      <c r="F35" s="52"/>
      <c r="G35" s="52"/>
      <c r="H35" s="52"/>
      <c r="I35" s="52"/>
      <c r="J35" s="61"/>
      <c r="K35" s="55"/>
    </row>
    <row r="36" spans="1:13" ht="18.75">
      <c r="A36" s="48" t="s">
        <v>627</v>
      </c>
      <c r="B36" s="54"/>
      <c r="C36" s="55"/>
      <c r="D36" s="52"/>
      <c r="E36" s="52"/>
      <c r="F36" s="52"/>
      <c r="G36" s="52"/>
      <c r="H36" s="52"/>
      <c r="I36" s="52"/>
      <c r="J36" s="52"/>
      <c r="K36" s="55"/>
    </row>
    <row r="37" spans="1:13" ht="18.75">
      <c r="A37" s="48" t="s">
        <v>571</v>
      </c>
      <c r="B37" s="54"/>
      <c r="C37" s="55"/>
      <c r="D37" s="52"/>
      <c r="E37" s="52"/>
      <c r="F37" s="52"/>
      <c r="G37" s="52"/>
      <c r="H37" s="52"/>
      <c r="I37" s="52"/>
      <c r="J37" s="52"/>
      <c r="K37" s="55"/>
    </row>
    <row r="38" spans="1:13">
      <c r="A38" s="53" t="s">
        <v>593</v>
      </c>
      <c r="B38" s="54" t="s">
        <v>578</v>
      </c>
      <c r="C38" s="55" t="s">
        <v>15</v>
      </c>
      <c r="D38" s="52">
        <v>10</v>
      </c>
      <c r="E38" s="52">
        <v>8</v>
      </c>
      <c r="F38" s="52"/>
      <c r="G38" s="52"/>
      <c r="H38" s="52"/>
      <c r="I38" s="52">
        <v>10</v>
      </c>
      <c r="J38" s="52">
        <f t="shared" ref="J38:J48" si="6">SUM(D38:I38)</f>
        <v>28</v>
      </c>
      <c r="K38" s="55">
        <f t="shared" ref="K38:K48" si="7">COUNT(D38:I38)</f>
        <v>3</v>
      </c>
    </row>
    <row r="39" spans="1:13">
      <c r="A39" s="59" t="s">
        <v>595</v>
      </c>
      <c r="B39" s="54" t="s">
        <v>628</v>
      </c>
      <c r="C39" s="55" t="s">
        <v>577</v>
      </c>
      <c r="D39" s="52"/>
      <c r="E39" s="52"/>
      <c r="F39" s="52"/>
      <c r="G39" s="62">
        <v>10</v>
      </c>
      <c r="H39" s="52">
        <v>10</v>
      </c>
      <c r="I39" s="52"/>
      <c r="J39" s="52">
        <f t="shared" si="6"/>
        <v>20</v>
      </c>
      <c r="K39" s="55">
        <f t="shared" si="7"/>
        <v>2</v>
      </c>
      <c r="M39" s="63"/>
    </row>
    <row r="40" spans="1:13">
      <c r="A40" s="59" t="s">
        <v>596</v>
      </c>
      <c r="B40" s="64" t="s">
        <v>629</v>
      </c>
      <c r="C40" s="58" t="s">
        <v>599</v>
      </c>
      <c r="D40" s="52"/>
      <c r="E40" s="57">
        <v>10</v>
      </c>
      <c r="F40" s="57"/>
      <c r="G40" s="52"/>
      <c r="H40" s="52"/>
      <c r="I40" s="52"/>
      <c r="J40" s="52">
        <f t="shared" si="6"/>
        <v>10</v>
      </c>
      <c r="K40" s="55">
        <f t="shared" si="7"/>
        <v>1</v>
      </c>
    </row>
    <row r="41" spans="1:13">
      <c r="A41" s="59" t="s">
        <v>597</v>
      </c>
      <c r="B41" s="64" t="s">
        <v>630</v>
      </c>
      <c r="C41" s="55" t="s">
        <v>631</v>
      </c>
      <c r="D41" s="52"/>
      <c r="E41" s="52"/>
      <c r="F41" s="52"/>
      <c r="G41" s="52">
        <v>9</v>
      </c>
      <c r="H41" s="52"/>
      <c r="I41" s="52"/>
      <c r="J41" s="52">
        <f t="shared" si="6"/>
        <v>9</v>
      </c>
      <c r="K41" s="55">
        <f t="shared" si="7"/>
        <v>1</v>
      </c>
    </row>
    <row r="42" spans="1:13">
      <c r="A42" s="59" t="s">
        <v>597</v>
      </c>
      <c r="B42" s="64" t="s">
        <v>632</v>
      </c>
      <c r="C42" s="55" t="s">
        <v>599</v>
      </c>
      <c r="D42" s="52">
        <v>9</v>
      </c>
      <c r="E42" s="52"/>
      <c r="F42" s="52"/>
      <c r="G42" s="52"/>
      <c r="H42" s="52"/>
      <c r="I42" s="52"/>
      <c r="J42" s="52">
        <f t="shared" si="6"/>
        <v>9</v>
      </c>
      <c r="K42" s="55">
        <f t="shared" si="7"/>
        <v>1</v>
      </c>
    </row>
    <row r="43" spans="1:13">
      <c r="A43" s="59" t="s">
        <v>597</v>
      </c>
      <c r="B43" s="64" t="s">
        <v>633</v>
      </c>
      <c r="C43" s="58" t="s">
        <v>577</v>
      </c>
      <c r="D43" s="52"/>
      <c r="E43" s="57">
        <v>9</v>
      </c>
      <c r="F43" s="57"/>
      <c r="G43" s="52"/>
      <c r="H43" s="52"/>
      <c r="I43" s="52"/>
      <c r="J43" s="52">
        <f t="shared" si="6"/>
        <v>9</v>
      </c>
      <c r="K43" s="55">
        <f t="shared" si="7"/>
        <v>1</v>
      </c>
    </row>
    <row r="44" spans="1:13">
      <c r="A44" s="59" t="s">
        <v>634</v>
      </c>
      <c r="B44" s="64" t="s">
        <v>635</v>
      </c>
      <c r="C44" s="55" t="s">
        <v>356</v>
      </c>
      <c r="D44" s="52">
        <v>8</v>
      </c>
      <c r="E44" s="52"/>
      <c r="F44" s="52"/>
      <c r="G44" s="52"/>
      <c r="H44" s="52"/>
      <c r="I44" s="52"/>
      <c r="J44" s="52">
        <f t="shared" si="6"/>
        <v>8</v>
      </c>
      <c r="K44" s="55">
        <f t="shared" si="7"/>
        <v>1</v>
      </c>
    </row>
    <row r="45" spans="1:13">
      <c r="A45" s="59" t="s">
        <v>604</v>
      </c>
      <c r="B45" s="64" t="s">
        <v>636</v>
      </c>
      <c r="C45" s="55" t="s">
        <v>579</v>
      </c>
      <c r="D45" s="52">
        <v>7</v>
      </c>
      <c r="E45" s="52"/>
      <c r="F45" s="52"/>
      <c r="G45" s="52"/>
      <c r="H45" s="52"/>
      <c r="I45" s="52"/>
      <c r="J45" s="52">
        <f t="shared" si="6"/>
        <v>7</v>
      </c>
      <c r="K45" s="55">
        <f t="shared" si="7"/>
        <v>1</v>
      </c>
    </row>
    <row r="46" spans="1:13">
      <c r="A46" s="59" t="s">
        <v>604</v>
      </c>
      <c r="B46" s="64" t="s">
        <v>637</v>
      </c>
      <c r="C46" s="58" t="s">
        <v>50</v>
      </c>
      <c r="D46" s="52"/>
      <c r="E46" s="57">
        <v>7</v>
      </c>
      <c r="F46" s="57"/>
      <c r="G46" s="52"/>
      <c r="H46" s="52"/>
      <c r="I46" s="52"/>
      <c r="J46" s="52">
        <f t="shared" si="6"/>
        <v>7</v>
      </c>
      <c r="K46" s="55">
        <f t="shared" si="7"/>
        <v>1</v>
      </c>
    </row>
    <row r="47" spans="1:13">
      <c r="A47" s="59" t="s">
        <v>638</v>
      </c>
      <c r="B47" s="64" t="s">
        <v>639</v>
      </c>
      <c r="C47" s="55" t="s">
        <v>579</v>
      </c>
      <c r="D47" s="52">
        <v>6</v>
      </c>
      <c r="E47" s="52"/>
      <c r="F47" s="52"/>
      <c r="G47" s="52"/>
      <c r="H47" s="52"/>
      <c r="I47" s="52"/>
      <c r="J47" s="52">
        <f t="shared" si="6"/>
        <v>6</v>
      </c>
      <c r="K47" s="55">
        <f t="shared" si="7"/>
        <v>1</v>
      </c>
    </row>
    <row r="48" spans="1:13">
      <c r="A48" s="59" t="s">
        <v>640</v>
      </c>
      <c r="B48" s="64" t="s">
        <v>641</v>
      </c>
      <c r="C48" s="55" t="s">
        <v>579</v>
      </c>
      <c r="D48" s="52">
        <v>5</v>
      </c>
      <c r="E48" s="52"/>
      <c r="F48" s="52"/>
      <c r="G48" s="52"/>
      <c r="H48" s="52"/>
      <c r="I48" s="52"/>
      <c r="J48" s="52">
        <f t="shared" si="6"/>
        <v>5</v>
      </c>
      <c r="K48" s="55">
        <f t="shared" si="7"/>
        <v>1</v>
      </c>
    </row>
    <row r="49" spans="1:13">
      <c r="A49" s="53"/>
      <c r="B49" s="54"/>
      <c r="C49" s="55"/>
      <c r="D49" s="52"/>
      <c r="E49" s="52"/>
      <c r="F49" s="52"/>
      <c r="G49" s="52"/>
      <c r="H49" s="52"/>
      <c r="I49" s="52"/>
      <c r="J49" s="52"/>
      <c r="K49" s="55"/>
    </row>
    <row r="50" spans="1:13" ht="18.75">
      <c r="A50" s="48" t="s">
        <v>574</v>
      </c>
      <c r="B50" s="54"/>
      <c r="C50" s="55"/>
      <c r="D50" s="52"/>
      <c r="E50" s="52"/>
      <c r="F50" s="52"/>
      <c r="G50" s="52"/>
      <c r="H50" s="52"/>
      <c r="I50" s="52"/>
      <c r="J50" s="52"/>
      <c r="K50" s="55"/>
    </row>
    <row r="51" spans="1:13">
      <c r="A51" s="53" t="s">
        <v>593</v>
      </c>
      <c r="B51" s="54" t="s">
        <v>642</v>
      </c>
      <c r="C51" s="55" t="s">
        <v>356</v>
      </c>
      <c r="D51" s="52">
        <v>10</v>
      </c>
      <c r="E51" s="52">
        <v>10</v>
      </c>
      <c r="F51" s="52"/>
      <c r="G51" s="52"/>
      <c r="H51" s="52">
        <v>8</v>
      </c>
      <c r="I51" s="52"/>
      <c r="J51" s="52">
        <f t="shared" ref="J51:J58" si="8">SUM(D51:I51)</f>
        <v>28</v>
      </c>
      <c r="K51" s="55">
        <f t="shared" ref="K51:K58" si="9">COUNT(D51:I51)</f>
        <v>3</v>
      </c>
      <c r="M51" s="39" t="s">
        <v>643</v>
      </c>
    </row>
    <row r="52" spans="1:13">
      <c r="A52" s="53" t="s">
        <v>595</v>
      </c>
      <c r="B52" s="54" t="s">
        <v>644</v>
      </c>
      <c r="C52" s="55" t="s">
        <v>356</v>
      </c>
      <c r="D52" s="52">
        <v>9</v>
      </c>
      <c r="E52" s="52">
        <v>9</v>
      </c>
      <c r="F52" s="52"/>
      <c r="G52" s="52"/>
      <c r="H52" s="52">
        <v>10</v>
      </c>
      <c r="I52" s="52"/>
      <c r="J52" s="52">
        <f t="shared" si="8"/>
        <v>28</v>
      </c>
      <c r="K52" s="55">
        <f t="shared" si="9"/>
        <v>3</v>
      </c>
    </row>
    <row r="53" spans="1:13">
      <c r="A53" s="59" t="s">
        <v>596</v>
      </c>
      <c r="B53" s="39" t="s">
        <v>572</v>
      </c>
      <c r="C53" s="55" t="s">
        <v>23</v>
      </c>
      <c r="D53" s="40"/>
      <c r="E53" s="38"/>
      <c r="F53" s="38"/>
      <c r="G53" s="38"/>
      <c r="H53" s="52"/>
      <c r="I53" s="47">
        <v>10</v>
      </c>
      <c r="J53" s="52">
        <f t="shared" si="8"/>
        <v>10</v>
      </c>
      <c r="K53" s="55">
        <f t="shared" si="9"/>
        <v>1</v>
      </c>
    </row>
    <row r="54" spans="1:13">
      <c r="A54" s="59" t="s">
        <v>597</v>
      </c>
      <c r="B54" s="54" t="s">
        <v>645</v>
      </c>
      <c r="C54" s="55" t="s">
        <v>613</v>
      </c>
      <c r="D54" s="52"/>
      <c r="E54" s="52"/>
      <c r="F54" s="52"/>
      <c r="G54" s="52"/>
      <c r="H54" s="52">
        <v>9</v>
      </c>
      <c r="I54" s="52"/>
      <c r="J54" s="52">
        <f t="shared" si="8"/>
        <v>9</v>
      </c>
      <c r="K54" s="55">
        <f t="shared" si="9"/>
        <v>1</v>
      </c>
    </row>
    <row r="55" spans="1:13">
      <c r="A55" s="59" t="s">
        <v>597</v>
      </c>
      <c r="B55" s="39" t="s">
        <v>580</v>
      </c>
      <c r="C55" s="55" t="s">
        <v>15</v>
      </c>
      <c r="D55" s="40"/>
      <c r="E55" s="38"/>
      <c r="F55" s="38"/>
      <c r="G55" s="38"/>
      <c r="H55" s="52"/>
      <c r="I55" s="47">
        <v>9</v>
      </c>
      <c r="J55" s="52">
        <f t="shared" si="8"/>
        <v>9</v>
      </c>
      <c r="K55" s="55">
        <f t="shared" si="9"/>
        <v>1</v>
      </c>
    </row>
    <row r="56" spans="1:13">
      <c r="A56" s="59" t="s">
        <v>624</v>
      </c>
      <c r="B56" s="54" t="s">
        <v>646</v>
      </c>
      <c r="C56" s="55" t="s">
        <v>356</v>
      </c>
      <c r="D56" s="52">
        <v>8</v>
      </c>
      <c r="E56" s="52"/>
      <c r="F56" s="52"/>
      <c r="G56" s="52"/>
      <c r="H56" s="52"/>
      <c r="I56" s="52"/>
      <c r="J56" s="52">
        <f t="shared" si="8"/>
        <v>8</v>
      </c>
      <c r="K56" s="55">
        <f t="shared" si="9"/>
        <v>1</v>
      </c>
    </row>
    <row r="57" spans="1:13">
      <c r="A57" s="59" t="s">
        <v>647</v>
      </c>
      <c r="B57" s="54" t="s">
        <v>648</v>
      </c>
      <c r="C57" s="55" t="s">
        <v>356</v>
      </c>
      <c r="D57" s="52">
        <v>7</v>
      </c>
      <c r="E57" s="52"/>
      <c r="F57" s="52"/>
      <c r="G57" s="52"/>
      <c r="H57" s="52"/>
      <c r="I57" s="52"/>
      <c r="J57" s="52">
        <f t="shared" si="8"/>
        <v>7</v>
      </c>
      <c r="K57" s="55">
        <f t="shared" si="9"/>
        <v>1</v>
      </c>
      <c r="L57" s="55"/>
    </row>
    <row r="58" spans="1:13">
      <c r="A58" s="59" t="s">
        <v>647</v>
      </c>
      <c r="B58" s="54" t="s">
        <v>649</v>
      </c>
      <c r="C58" s="55" t="s">
        <v>356</v>
      </c>
      <c r="D58" s="52"/>
      <c r="E58" s="52"/>
      <c r="F58" s="52"/>
      <c r="G58" s="52"/>
      <c r="H58" s="52">
        <v>7</v>
      </c>
      <c r="I58" s="52"/>
      <c r="J58" s="52">
        <f t="shared" si="8"/>
        <v>7</v>
      </c>
      <c r="K58" s="55">
        <f t="shared" si="9"/>
        <v>1</v>
      </c>
      <c r="L58" s="55"/>
    </row>
    <row r="59" spans="1:13">
      <c r="A59" s="53"/>
      <c r="B59" s="54"/>
      <c r="C59" s="55"/>
      <c r="D59" s="52"/>
      <c r="E59" s="52"/>
      <c r="F59" s="52"/>
      <c r="G59" s="52"/>
      <c r="H59" s="52"/>
      <c r="I59" s="52"/>
      <c r="J59" s="52"/>
      <c r="K59" s="55"/>
    </row>
    <row r="60" spans="1:13" ht="18.75">
      <c r="A60" s="48" t="s">
        <v>618</v>
      </c>
      <c r="B60" s="54"/>
      <c r="C60" s="55"/>
      <c r="D60" s="52"/>
      <c r="E60" s="52"/>
      <c r="F60" s="52"/>
      <c r="G60" s="52"/>
      <c r="H60" s="52"/>
      <c r="I60" s="52"/>
      <c r="J60" s="52"/>
      <c r="K60" s="55"/>
    </row>
    <row r="61" spans="1:13">
      <c r="A61" s="59" t="s">
        <v>593</v>
      </c>
      <c r="B61" s="54" t="s">
        <v>650</v>
      </c>
      <c r="C61" s="55" t="s">
        <v>356</v>
      </c>
      <c r="D61" s="52">
        <v>8</v>
      </c>
      <c r="E61" s="52">
        <v>10</v>
      </c>
      <c r="F61" s="52"/>
      <c r="G61" s="52"/>
      <c r="H61" s="52">
        <v>9</v>
      </c>
      <c r="I61" s="52"/>
      <c r="J61" s="52">
        <f t="shared" ref="J61:J67" si="10">SUM(D61:I61)</f>
        <v>27</v>
      </c>
      <c r="K61" s="55">
        <f t="shared" ref="K61:K67" si="11">COUNT(D61:I61)</f>
        <v>3</v>
      </c>
    </row>
    <row r="62" spans="1:13">
      <c r="A62" s="59" t="s">
        <v>595</v>
      </c>
      <c r="B62" s="54" t="s">
        <v>651</v>
      </c>
      <c r="C62" s="55" t="s">
        <v>356</v>
      </c>
      <c r="D62" s="52">
        <v>6</v>
      </c>
      <c r="E62" s="52"/>
      <c r="F62" s="52"/>
      <c r="G62" s="52">
        <v>10</v>
      </c>
      <c r="H62" s="52"/>
      <c r="I62" s="52"/>
      <c r="J62" s="52">
        <f t="shared" si="10"/>
        <v>16</v>
      </c>
      <c r="K62" s="55">
        <f t="shared" si="11"/>
        <v>2</v>
      </c>
    </row>
    <row r="63" spans="1:13">
      <c r="A63" s="59" t="s">
        <v>652</v>
      </c>
      <c r="B63" s="54" t="s">
        <v>653</v>
      </c>
      <c r="C63" s="55" t="s">
        <v>23</v>
      </c>
      <c r="D63" s="52">
        <v>10</v>
      </c>
      <c r="E63" s="52"/>
      <c r="F63" s="52"/>
      <c r="G63" s="52"/>
      <c r="H63" s="52"/>
      <c r="I63" s="52"/>
      <c r="J63" s="52">
        <f t="shared" si="10"/>
        <v>10</v>
      </c>
      <c r="K63" s="55">
        <f t="shared" si="11"/>
        <v>1</v>
      </c>
    </row>
    <row r="64" spans="1:13">
      <c r="A64" s="59" t="s">
        <v>652</v>
      </c>
      <c r="B64" s="54" t="s">
        <v>654</v>
      </c>
      <c r="C64" s="55" t="s">
        <v>655</v>
      </c>
      <c r="D64" s="52"/>
      <c r="E64" s="52"/>
      <c r="F64" s="52"/>
      <c r="G64" s="52"/>
      <c r="H64" s="52">
        <v>10</v>
      </c>
      <c r="I64" s="52"/>
      <c r="J64" s="52">
        <f t="shared" si="10"/>
        <v>10</v>
      </c>
      <c r="K64" s="55">
        <f t="shared" si="11"/>
        <v>1</v>
      </c>
    </row>
    <row r="65" spans="1:11">
      <c r="A65" s="59" t="s">
        <v>614</v>
      </c>
      <c r="B65" s="54" t="s">
        <v>656</v>
      </c>
      <c r="C65" s="55" t="s">
        <v>23</v>
      </c>
      <c r="D65" s="52">
        <v>9</v>
      </c>
      <c r="E65" s="52"/>
      <c r="F65" s="52"/>
      <c r="G65" s="52"/>
      <c r="H65" s="52"/>
      <c r="I65" s="52"/>
      <c r="J65" s="52">
        <f t="shared" si="10"/>
        <v>9</v>
      </c>
      <c r="K65" s="55">
        <f t="shared" si="11"/>
        <v>1</v>
      </c>
    </row>
    <row r="66" spans="1:11">
      <c r="A66" s="59" t="s">
        <v>616</v>
      </c>
      <c r="B66" s="54" t="s">
        <v>657</v>
      </c>
      <c r="C66" s="55" t="s">
        <v>658</v>
      </c>
      <c r="D66" s="52">
        <v>7</v>
      </c>
      <c r="E66" s="52"/>
      <c r="F66" s="52"/>
      <c r="G66" s="52"/>
      <c r="H66" s="52"/>
      <c r="I66" s="52"/>
      <c r="J66" s="52">
        <f t="shared" si="10"/>
        <v>7</v>
      </c>
      <c r="K66" s="55">
        <f t="shared" si="11"/>
        <v>1</v>
      </c>
    </row>
    <row r="67" spans="1:11">
      <c r="A67" s="59" t="s">
        <v>624</v>
      </c>
      <c r="B67" s="54" t="s">
        <v>659</v>
      </c>
      <c r="C67" s="55" t="s">
        <v>356</v>
      </c>
      <c r="D67" s="52">
        <v>5</v>
      </c>
      <c r="E67" s="52"/>
      <c r="F67" s="52"/>
      <c r="G67" s="52"/>
      <c r="H67" s="52"/>
      <c r="I67" s="52"/>
      <c r="J67" s="52">
        <f t="shared" si="10"/>
        <v>5</v>
      </c>
      <c r="K67" s="55">
        <f t="shared" si="11"/>
        <v>1</v>
      </c>
    </row>
    <row r="68" spans="1:11">
      <c r="A68" s="53"/>
      <c r="B68" s="54"/>
      <c r="C68" s="55"/>
      <c r="D68" s="52"/>
      <c r="E68" s="52"/>
      <c r="F68" s="52"/>
      <c r="G68" s="52"/>
      <c r="H68" s="52"/>
      <c r="I68" s="52"/>
      <c r="J68" s="52"/>
      <c r="K68" s="55"/>
    </row>
    <row r="69" spans="1:11" ht="18.75">
      <c r="A69" s="48" t="s">
        <v>582</v>
      </c>
      <c r="B69" s="54"/>
      <c r="C69" s="55"/>
      <c r="D69" s="52"/>
      <c r="E69" s="52"/>
      <c r="F69" s="52"/>
      <c r="G69" s="52"/>
      <c r="H69" s="52"/>
      <c r="I69" s="52"/>
      <c r="J69" s="52"/>
      <c r="K69" s="55"/>
    </row>
    <row r="70" spans="1:11">
      <c r="A70" s="59" t="s">
        <v>593</v>
      </c>
      <c r="B70" s="54" t="s">
        <v>660</v>
      </c>
      <c r="C70" s="55" t="s">
        <v>23</v>
      </c>
      <c r="D70" s="52">
        <v>10</v>
      </c>
      <c r="E70" s="52"/>
      <c r="F70" s="52"/>
      <c r="G70" s="52"/>
      <c r="H70" s="52"/>
      <c r="I70" s="52"/>
      <c r="J70" s="52">
        <f t="shared" ref="J70" si="12">SUM(D70:I70)</f>
        <v>10</v>
      </c>
      <c r="K70" s="55">
        <f t="shared" ref="K70" si="13">COUNT(D70:I70)</f>
        <v>1</v>
      </c>
    </row>
    <row r="71" spans="1:11">
      <c r="A71" s="53"/>
      <c r="B71" s="54"/>
      <c r="C71" s="55"/>
      <c r="D71" s="52"/>
      <c r="E71" s="52"/>
      <c r="F71" s="52"/>
      <c r="G71" s="52"/>
      <c r="H71" s="52"/>
      <c r="I71" s="52"/>
      <c r="J71" s="52"/>
      <c r="K71" s="53"/>
    </row>
    <row r="72" spans="1:11">
      <c r="A72" s="53"/>
      <c r="B72" s="54"/>
      <c r="C72" s="55"/>
      <c r="D72" s="52"/>
      <c r="E72" s="52"/>
      <c r="F72" s="52"/>
      <c r="G72" s="52"/>
      <c r="H72" s="52"/>
      <c r="I72" s="52"/>
      <c r="J72" s="52"/>
      <c r="K72" s="53"/>
    </row>
    <row r="73" spans="1:11">
      <c r="A73" s="53"/>
      <c r="B73" s="54"/>
      <c r="C73" s="55"/>
      <c r="D73" s="52"/>
      <c r="E73" s="52"/>
      <c r="F73" s="52"/>
      <c r="G73" s="52"/>
      <c r="H73" s="52"/>
      <c r="I73" s="52"/>
      <c r="J73" s="52"/>
      <c r="K73" s="53"/>
    </row>
  </sheetData>
  <pageMargins left="0" right="0.11811023622047245" top="0.35433070866141736" bottom="0.35433070866141736" header="0.31496062992125984" footer="0.31496062992125984"/>
  <pageSetup scale="64" fitToHeight="0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55</vt:i4>
      </vt:variant>
    </vt:vector>
  </HeadingPairs>
  <TitlesOfParts>
    <vt:vector size="62" baseType="lpstr">
      <vt:lpstr>Ind Results</vt:lpstr>
      <vt:lpstr>Team Results</vt:lpstr>
      <vt:lpstr>Cum Men</vt:lpstr>
      <vt:lpstr>cum Women</vt:lpstr>
      <vt:lpstr>Awards</vt:lpstr>
      <vt:lpstr>Junior Pett 210216</vt:lpstr>
      <vt:lpstr>Junior Cumulative</vt:lpstr>
      <vt:lpstr>CumMenClubCol</vt:lpstr>
      <vt:lpstr>CumMenNamecol</vt:lpstr>
      <vt:lpstr>CumMenPositionCol</vt:lpstr>
      <vt:lpstr>CumWomenClubCol</vt:lpstr>
      <vt:lpstr>CumWomenNamecol</vt:lpstr>
      <vt:lpstr>CumWomenPositionCol</vt:lpstr>
      <vt:lpstr>FormulaTotalWomen</vt:lpstr>
      <vt:lpstr>Men_40</vt:lpstr>
      <vt:lpstr>Men_50</vt:lpstr>
      <vt:lpstr>Men_60</vt:lpstr>
      <vt:lpstr>Men_65</vt:lpstr>
      <vt:lpstr>MenFirstAnalcol</vt:lpstr>
      <vt:lpstr>MenLastCol</vt:lpstr>
      <vt:lpstr>MenR1Col</vt:lpstr>
      <vt:lpstr>MenR2Col</vt:lpstr>
      <vt:lpstr>MenR3Col</vt:lpstr>
      <vt:lpstr>MenR4Col</vt:lpstr>
      <vt:lpstr>MenR5Col</vt:lpstr>
      <vt:lpstr>MenR6Col</vt:lpstr>
      <vt:lpstr>MenRacesRun</vt:lpstr>
      <vt:lpstr>'Junior Cumulative'!Print_Titles</vt:lpstr>
      <vt:lpstr>ResultsHeadCategory</vt:lpstr>
      <vt:lpstr>ResultsHeadClub</vt:lpstr>
      <vt:lpstr>ResultsHeadName</vt:lpstr>
      <vt:lpstr>ResultsHeadNotes</vt:lpstr>
      <vt:lpstr>ResultsHeadNumber</vt:lpstr>
      <vt:lpstr>ResultsHeadPoints</vt:lpstr>
      <vt:lpstr>ResultsHeadPosition</vt:lpstr>
      <vt:lpstr>ResultsHeadPreReg</vt:lpstr>
      <vt:lpstr>ResultsHeadTeamCategory</vt:lpstr>
      <vt:lpstr>ResultsHeadTeamPoints</vt:lpstr>
      <vt:lpstr>ResultsHeadTime</vt:lpstr>
      <vt:lpstr>SeniorMen</vt:lpstr>
      <vt:lpstr>SeniorWomen</vt:lpstr>
      <vt:lpstr>TeamResultFinalPositionRow</vt:lpstr>
      <vt:lpstr>TeamResultFinalTotalRow</vt:lpstr>
      <vt:lpstr>TeamResultPositionRow</vt:lpstr>
      <vt:lpstr>TeamResultPrevPositionRow</vt:lpstr>
      <vt:lpstr>TeamResultsFigs</vt:lpstr>
      <vt:lpstr>TeamResultsFigs2</vt:lpstr>
      <vt:lpstr>TeamResultsHeaderRow</vt:lpstr>
      <vt:lpstr>TeamResultsTotalRow</vt:lpstr>
      <vt:lpstr>WomanFirstAnalCol</vt:lpstr>
      <vt:lpstr>Women35</vt:lpstr>
      <vt:lpstr>Women45</vt:lpstr>
      <vt:lpstr>Women55</vt:lpstr>
      <vt:lpstr>Women60</vt:lpstr>
      <vt:lpstr>WomenLastCol</vt:lpstr>
      <vt:lpstr>WomenR1Col</vt:lpstr>
      <vt:lpstr>WomenR2Col</vt:lpstr>
      <vt:lpstr>WomenR3Col</vt:lpstr>
      <vt:lpstr>WomenR4Col</vt:lpstr>
      <vt:lpstr>WomenR5Col</vt:lpstr>
      <vt:lpstr>WomenR6Col</vt:lpstr>
      <vt:lpstr>WomenRacesRun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 West</cp:lastModifiedBy>
  <dcterms:created xsi:type="dcterms:W3CDTF">2016-02-21T21:27:03Z</dcterms:created>
  <dcterms:modified xsi:type="dcterms:W3CDTF">2016-02-21T21:51:13Z</dcterms:modified>
</cp:coreProperties>
</file>