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5" yWindow="-15" windowWidth="14265" windowHeight="12375" activeTab="1"/>
  </bookViews>
  <sheets>
    <sheet name="Runners Senior" sheetId="4" r:id="rId1"/>
    <sheet name="Team Results" sheetId="5" r:id="rId2"/>
    <sheet name="Cumulative Men" sheetId="6" r:id="rId3"/>
    <sheet name="Cumulative Women" sheetId="7" r:id="rId4"/>
    <sheet name="Junior" sheetId="8" r:id="rId5"/>
  </sheets>
  <externalReferences>
    <externalReference r:id="rId6"/>
  </externalReferences>
  <definedNames>
    <definedName name="CumMenClubCol">'Cumulative Men'!$D$5</definedName>
    <definedName name="CumMenEligibleCol">'Cumulative Men'!$L$5</definedName>
    <definedName name="CumMenESPositionCol">'Cumulative Men'!$B$5</definedName>
    <definedName name="CumMenNamecol">'Cumulative Men'!$C$5</definedName>
    <definedName name="CumMenPositionCol">'Cumulative Men'!$A$5</definedName>
    <definedName name="CumMenRace2Input">'Cumulative Men'!$F$2</definedName>
    <definedName name="CumWomenClubCol">'Cumulative Women'!$D$5</definedName>
    <definedName name="CumWomenEligibleCol">'Cumulative Women'!$L$5</definedName>
    <definedName name="CumWomenESPositionCol">'Cumulative Women'!$B$5</definedName>
    <definedName name="CumWomenNamecol">'Cumulative Women'!$C$5</definedName>
    <definedName name="CumWomenPositionCol">'Cumulative Women'!$A$5</definedName>
    <definedName name="FormulaTotalMen">'Cumulative Men'!$K$2:$Q$2</definedName>
    <definedName name="FormulaTotalWomen">'Cumulative Women'!$K$2:$Q$2</definedName>
    <definedName name="Men_40">'Cumulative Men'!$A$65:$K$96</definedName>
    <definedName name="Men_45">'Cumulative Men'!$A$98:$K$129</definedName>
    <definedName name="Men_50">'Cumulative Men'!$A$131:$K$174</definedName>
    <definedName name="Men_55">'Cumulative Men'!$A$176:$K$200</definedName>
    <definedName name="Men_60">'Cumulative Men'!$A$202:$K$228</definedName>
    <definedName name="Men_65">'Cumulative Men'!$A$230:$K$237</definedName>
    <definedName name="Men_70">'Cumulative Men'!$A$239:$K$249</definedName>
    <definedName name="MenFirstAnalcol">'Cumulative Men'!$R$5</definedName>
    <definedName name="MenLastCol">'Cumulative Men'!$W$5</definedName>
    <definedName name="MenR1Col">'Cumulative Men'!$E$5</definedName>
    <definedName name="MenR2Col">'Cumulative Men'!$F$5</definedName>
    <definedName name="MenR3Col">'Cumulative Men'!$G$5</definedName>
    <definedName name="MenR4Col">'Cumulative Men'!$H$5</definedName>
    <definedName name="MenR5Col">'Cumulative Men'!$I$5</definedName>
    <definedName name="MenR6Col">'Cumulative Men'!$J$5</definedName>
    <definedName name="MenRacesRun">'Cumulative Men'!$P$5</definedName>
    <definedName name="MenweightedSort">'Cumulative Men'!$Q$5</definedName>
    <definedName name="NoOfRaces">[1]Input!$M$13</definedName>
    <definedName name="_xlnm.Print_Area" localSheetId="2">'Cumulative Men'!$A$6:$W$249</definedName>
    <definedName name="_xlnm.Print_Area" localSheetId="3">'Cumulative Women'!$A$3:$W$188</definedName>
    <definedName name="_xlnm.Print_Titles" localSheetId="2">'Cumulative Men'!$3:$5</definedName>
    <definedName name="_xlnm.Print_Titles" localSheetId="3">'Cumulative Women'!$3:$5</definedName>
    <definedName name="_xlnm.Print_Titles" localSheetId="0">'Runners Senior'!$1:$4</definedName>
    <definedName name="RaceNo">[1]Input!$K$13</definedName>
    <definedName name="RunnersClubColSenior">'Runners Senior'!$F$4</definedName>
    <definedName name="RunnersClubFullColSenior">'Runners Senior'!$E$4</definedName>
    <definedName name="RunnersIndCategoryColSenior">'Runners Senior'!$H$4</definedName>
    <definedName name="RunnersIndPointsColSenior">'Runners Senior'!$I$4</definedName>
    <definedName name="RunnersNameColSenior">'Runners Senior'!$C$4</definedName>
    <definedName name="RunnersNumberColSenior">'Runners Senior'!$A$4</definedName>
    <definedName name="RunnersPositionColSenior">'Runners Senior'!$B$4</definedName>
    <definedName name="RunnersTeamCategoryColSenior">'Runners Senior'!$J$4</definedName>
    <definedName name="RunnersTeamColSenior">'Runners Senior'!$G$4</definedName>
    <definedName name="RunnersTeamPointsColSenior">'Runners Senior'!$K$4</definedName>
    <definedName name="RunnersTimeColSenior">'Runners Senior'!$D$4</definedName>
    <definedName name="SeniorMen">'Cumulative Men'!$A$6:$K$63</definedName>
    <definedName name="SeniorWomen">'Cumulative Women'!$A$6:$K$38</definedName>
    <definedName name="TeamResultFinalPositionRow">'Team Results'!$A$49</definedName>
    <definedName name="TeamResultFinalTotalRow">'Team Results'!$A$48</definedName>
    <definedName name="TeamResultPositionRow">'Team Results'!$A$37</definedName>
    <definedName name="TeamResultPrevPositionRow">'Team Results'!$A$47</definedName>
    <definedName name="TeamResultsClubs">'Team Results'!$B$1:$S$1</definedName>
    <definedName name="TeamResultsFigs">'Team Results'!$B$14:$S$34</definedName>
    <definedName name="TeamResultsFigs2">'Team Results'!$B$39:$S$43</definedName>
    <definedName name="TeamResultsHeaderRow">'Team Results'!$A$13</definedName>
    <definedName name="TeamResultsTotalRow">'Team Results'!$A$35</definedName>
    <definedName name="Women40">'Cumulative Women'!$A$40:$K$66</definedName>
    <definedName name="Women45">'Cumulative Women'!$A$68:$K$97</definedName>
    <definedName name="Women50">'Cumulative Women'!$A$99:$K$126</definedName>
    <definedName name="Women55">'Cumulative Women'!$A$128:$K$153</definedName>
    <definedName name="Women60">'Cumulative Women'!$A$155:$K$169</definedName>
    <definedName name="Women65">'Cumulative Women'!$A$171:$K$181</definedName>
    <definedName name="Women70">'Cumulative Women'!$A$183:$K$188</definedName>
    <definedName name="WomenFirstAnalCol">'Cumulative Women'!$R$5</definedName>
    <definedName name="WomenLastCol">'Cumulative Women'!$W$5</definedName>
    <definedName name="WomenR1Col">'Cumulative Women'!$E$5</definedName>
    <definedName name="WomenR2Col">'Cumulative Women'!$F$5</definedName>
    <definedName name="WomenR3Col">'Cumulative Women'!$G$5</definedName>
    <definedName name="WomenR4Col">'Cumulative Women'!$H$5</definedName>
    <definedName name="WomenR5Col">'Cumulative Women'!$I$5</definedName>
    <definedName name="WomenR6Col">'Cumulative Women'!$J$5</definedName>
    <definedName name="WomenRacesRun">'Cumulative Women'!$P$5</definedName>
    <definedName name="WomenWeightedSort">'Cumulative Women'!$Q$5</definedName>
  </definedNames>
  <calcPr calcId="124519"/>
</workbook>
</file>

<file path=xl/calcChain.xml><?xml version="1.0" encoding="utf-8"?>
<calcChain xmlns="http://schemas.openxmlformats.org/spreadsheetml/2006/main">
  <c r="U69" i="5"/>
  <c r="T69"/>
  <c r="U68"/>
  <c r="T68"/>
  <c r="A68"/>
  <c r="U67"/>
  <c r="T67"/>
  <c r="U66"/>
  <c r="T66"/>
  <c r="U65"/>
  <c r="T65"/>
  <c r="U64"/>
  <c r="T64"/>
  <c r="U63"/>
  <c r="T63"/>
  <c r="U62"/>
  <c r="T62"/>
  <c r="U61"/>
  <c r="T61"/>
  <c r="U60"/>
  <c r="T60"/>
  <c r="U59"/>
  <c r="T59"/>
  <c r="U58"/>
  <c r="T58"/>
  <c r="U57"/>
  <c r="T57"/>
  <c r="U56"/>
  <c r="T56"/>
  <c r="U55"/>
  <c r="T55"/>
  <c r="AK52"/>
  <c r="AJ52"/>
  <c r="AI52"/>
  <c r="AH52"/>
  <c r="AG52"/>
  <c r="AF52"/>
  <c r="AE52"/>
  <c r="AD52"/>
  <c r="AC52"/>
  <c r="AB52"/>
  <c r="AA52"/>
  <c r="Z52"/>
  <c r="Y52"/>
  <c r="X52"/>
  <c r="W52"/>
  <c r="V52"/>
  <c r="U52"/>
  <c r="R52"/>
  <c r="Q52"/>
  <c r="P52"/>
  <c r="O52"/>
  <c r="N52"/>
  <c r="M52"/>
  <c r="L52"/>
  <c r="K52"/>
  <c r="J52"/>
  <c r="I52"/>
  <c r="H52"/>
  <c r="G52"/>
  <c r="F52"/>
  <c r="E52"/>
  <c r="D52"/>
  <c r="C52"/>
  <c r="B52"/>
  <c r="AK47"/>
  <c r="AJ47"/>
  <c r="AI47"/>
  <c r="AH47"/>
  <c r="AG47"/>
  <c r="AF47"/>
  <c r="AE47"/>
  <c r="AD47"/>
  <c r="AC47"/>
  <c r="AB47"/>
  <c r="AA47"/>
  <c r="Z47"/>
  <c r="Y47"/>
  <c r="X47"/>
  <c r="W47"/>
  <c r="V47"/>
  <c r="U47"/>
  <c r="R47"/>
  <c r="R48" s="1"/>
  <c r="R51" s="1"/>
  <c r="Q47"/>
  <c r="Q48" s="1"/>
  <c r="Q51" s="1"/>
  <c r="P47"/>
  <c r="P48" s="1"/>
  <c r="P51" s="1"/>
  <c r="O47"/>
  <c r="O48" s="1"/>
  <c r="O51" s="1"/>
  <c r="N47"/>
  <c r="N48" s="1"/>
  <c r="N51" s="1"/>
  <c r="M47"/>
  <c r="M48" s="1"/>
  <c r="M51" s="1"/>
  <c r="L47"/>
  <c r="L48" s="1"/>
  <c r="L51" s="1"/>
  <c r="K47"/>
  <c r="K48" s="1"/>
  <c r="K51" s="1"/>
  <c r="J47"/>
  <c r="J48" s="1"/>
  <c r="J51" s="1"/>
  <c r="I47"/>
  <c r="I48" s="1"/>
  <c r="I51" s="1"/>
  <c r="H47"/>
  <c r="H48" s="1"/>
  <c r="H51" s="1"/>
  <c r="G47"/>
  <c r="G48" s="1"/>
  <c r="G51" s="1"/>
  <c r="F47"/>
  <c r="F48" s="1"/>
  <c r="F51" s="1"/>
  <c r="E47"/>
  <c r="E48" s="1"/>
  <c r="E51" s="1"/>
  <c r="D47"/>
  <c r="D48" s="1"/>
  <c r="D51" s="1"/>
  <c r="C47"/>
  <c r="C48" s="1"/>
  <c r="C51" s="1"/>
  <c r="B47"/>
  <c r="B48" s="1"/>
  <c r="B51" s="1"/>
  <c r="AK45"/>
  <c r="AJ45"/>
  <c r="AI45"/>
  <c r="AH45"/>
  <c r="AG45"/>
  <c r="AF45"/>
  <c r="AE45"/>
  <c r="AD45"/>
  <c r="AC45"/>
  <c r="AB45"/>
  <c r="AA45"/>
  <c r="Z45"/>
  <c r="Y45"/>
  <c r="X45"/>
  <c r="W45"/>
  <c r="V45"/>
  <c r="U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R35"/>
  <c r="Q35"/>
  <c r="P35"/>
  <c r="O35"/>
  <c r="N35"/>
  <c r="M35"/>
  <c r="L35"/>
  <c r="K35"/>
  <c r="J35"/>
  <c r="I35"/>
  <c r="H35"/>
  <c r="G35"/>
  <c r="F35"/>
  <c r="E35"/>
  <c r="D35"/>
  <c r="C35"/>
  <c r="B35"/>
  <c r="AK33"/>
  <c r="AJ33"/>
  <c r="AI33"/>
  <c r="AH33"/>
  <c r="AG33"/>
  <c r="AF33"/>
  <c r="AE33"/>
  <c r="AD33"/>
  <c r="AC33"/>
  <c r="AB33"/>
  <c r="AA33"/>
  <c r="Z33"/>
  <c r="Y33"/>
  <c r="X33"/>
  <c r="W33"/>
  <c r="V33"/>
  <c r="U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AK29"/>
  <c r="AJ29"/>
  <c r="AI29"/>
  <c r="AH29"/>
  <c r="AG29"/>
  <c r="AF29"/>
  <c r="AE29"/>
  <c r="AD29"/>
  <c r="AC29"/>
  <c r="AB29"/>
  <c r="AA29"/>
  <c r="Z29"/>
  <c r="Y29"/>
  <c r="X29"/>
  <c r="W29"/>
  <c r="V29"/>
  <c r="U29"/>
  <c r="AK28"/>
  <c r="AJ28"/>
  <c r="AI28"/>
  <c r="AH28"/>
  <c r="AG28"/>
  <c r="AF28"/>
  <c r="AE28"/>
  <c r="AD28"/>
  <c r="AC28"/>
  <c r="AB28"/>
  <c r="AA28"/>
  <c r="Z28"/>
  <c r="Y28"/>
  <c r="X28"/>
  <c r="W28"/>
  <c r="V28"/>
  <c r="U28"/>
  <c r="AK27"/>
  <c r="AJ27"/>
  <c r="AI27"/>
  <c r="AH27"/>
  <c r="AG27"/>
  <c r="AF27"/>
  <c r="AE27"/>
  <c r="AD27"/>
  <c r="AC27"/>
  <c r="AB27"/>
  <c r="AA27"/>
  <c r="Z27"/>
  <c r="Y27"/>
  <c r="X27"/>
  <c r="W27"/>
  <c r="V27"/>
  <c r="U27"/>
  <c r="AK26"/>
  <c r="AJ26"/>
  <c r="AI26"/>
  <c r="AH26"/>
  <c r="AG26"/>
  <c r="AF26"/>
  <c r="AE26"/>
  <c r="AD26"/>
  <c r="AC26"/>
  <c r="AB26"/>
  <c r="AA26"/>
  <c r="Z26"/>
  <c r="Y26"/>
  <c r="X26"/>
  <c r="W26"/>
  <c r="V26"/>
  <c r="U26"/>
  <c r="AK25"/>
  <c r="AJ25"/>
  <c r="AI25"/>
  <c r="AH25"/>
  <c r="AG25"/>
  <c r="AF25"/>
  <c r="AE25"/>
  <c r="AD25"/>
  <c r="AC25"/>
  <c r="AB25"/>
  <c r="AA25"/>
  <c r="Z25"/>
  <c r="Y25"/>
  <c r="X25"/>
  <c r="W25"/>
  <c r="V25"/>
  <c r="U25"/>
  <c r="AK24"/>
  <c r="AJ24"/>
  <c r="AI24"/>
  <c r="AH24"/>
  <c r="AG24"/>
  <c r="AF24"/>
  <c r="AE24"/>
  <c r="AD24"/>
  <c r="AC24"/>
  <c r="AB24"/>
  <c r="AA24"/>
  <c r="Z24"/>
  <c r="Y24"/>
  <c r="X24"/>
  <c r="W24"/>
  <c r="V24"/>
  <c r="U24"/>
  <c r="AK23"/>
  <c r="AJ23"/>
  <c r="AI23"/>
  <c r="AH23"/>
  <c r="AG23"/>
  <c r="AF23"/>
  <c r="AE23"/>
  <c r="AD23"/>
  <c r="AC23"/>
  <c r="AB23"/>
  <c r="AA23"/>
  <c r="Z23"/>
  <c r="Y23"/>
  <c r="X23"/>
  <c r="W23"/>
  <c r="V23"/>
  <c r="U23"/>
  <c r="AK22"/>
  <c r="AJ22"/>
  <c r="AI22"/>
  <c r="AH22"/>
  <c r="AG22"/>
  <c r="AF22"/>
  <c r="AE22"/>
  <c r="AD22"/>
  <c r="AC22"/>
  <c r="AB22"/>
  <c r="AA22"/>
  <c r="Z22"/>
  <c r="Y22"/>
  <c r="X22"/>
  <c r="W22"/>
  <c r="V22"/>
  <c r="U22"/>
  <c r="AK21"/>
  <c r="AJ21"/>
  <c r="AI21"/>
  <c r="AH21"/>
  <c r="AG21"/>
  <c r="AF21"/>
  <c r="AE21"/>
  <c r="AD21"/>
  <c r="AC21"/>
  <c r="AB21"/>
  <c r="AA21"/>
  <c r="Z21"/>
  <c r="Y21"/>
  <c r="X21"/>
  <c r="W21"/>
  <c r="V21"/>
  <c r="U21"/>
  <c r="AK20"/>
  <c r="AJ20"/>
  <c r="AI20"/>
  <c r="AH20"/>
  <c r="AG20"/>
  <c r="AF20"/>
  <c r="AE20"/>
  <c r="AD20"/>
  <c r="AC20"/>
  <c r="AB20"/>
  <c r="AA20"/>
  <c r="Z20"/>
  <c r="Y20"/>
  <c r="X20"/>
  <c r="W20"/>
  <c r="V20"/>
  <c r="U20"/>
  <c r="AK19"/>
  <c r="AJ19"/>
  <c r="AI19"/>
  <c r="AH19"/>
  <c r="AG19"/>
  <c r="AF19"/>
  <c r="AE19"/>
  <c r="AD19"/>
  <c r="AC19"/>
  <c r="AB19"/>
  <c r="AA19"/>
  <c r="Z19"/>
  <c r="Y19"/>
  <c r="X19"/>
  <c r="W19"/>
  <c r="V19"/>
  <c r="U19"/>
  <c r="AK18"/>
  <c r="AJ18"/>
  <c r="AI18"/>
  <c r="AH18"/>
  <c r="AG18"/>
  <c r="AF18"/>
  <c r="AE18"/>
  <c r="AD18"/>
  <c r="AC18"/>
  <c r="AB18"/>
  <c r="AA18"/>
  <c r="Z18"/>
  <c r="Y18"/>
  <c r="X18"/>
  <c r="W18"/>
  <c r="V18"/>
  <c r="U18"/>
  <c r="AK17"/>
  <c r="AJ17"/>
  <c r="AI17"/>
  <c r="AH17"/>
  <c r="AG17"/>
  <c r="AF17"/>
  <c r="AE17"/>
  <c r="AD17"/>
  <c r="AC17"/>
  <c r="AB17"/>
  <c r="AA17"/>
  <c r="Z17"/>
  <c r="Y17"/>
  <c r="X17"/>
  <c r="W17"/>
  <c r="V17"/>
  <c r="U17"/>
  <c r="AK16"/>
  <c r="AJ16"/>
  <c r="AI16"/>
  <c r="AH16"/>
  <c r="AG16"/>
  <c r="AF16"/>
  <c r="AE16"/>
  <c r="AD16"/>
  <c r="AC16"/>
  <c r="AB16"/>
  <c r="AA16"/>
  <c r="Z16"/>
  <c r="Y16"/>
  <c r="X16"/>
  <c r="W16"/>
  <c r="V16"/>
  <c r="U16"/>
  <c r="AK15"/>
  <c r="AJ15"/>
  <c r="AI15"/>
  <c r="AH15"/>
  <c r="AG15"/>
  <c r="AF15"/>
  <c r="AE15"/>
  <c r="AD15"/>
  <c r="AC15"/>
  <c r="AB15"/>
  <c r="AA15"/>
  <c r="Z15"/>
  <c r="Y15"/>
  <c r="X15"/>
  <c r="W15"/>
  <c r="V15"/>
  <c r="U15"/>
  <c r="AK14"/>
  <c r="AK35" s="1"/>
  <c r="AJ14"/>
  <c r="AJ35" s="1"/>
  <c r="AI14"/>
  <c r="AI35" s="1"/>
  <c r="AH14"/>
  <c r="AH35" s="1"/>
  <c r="AG14"/>
  <c r="AG35" s="1"/>
  <c r="AF14"/>
  <c r="AF35" s="1"/>
  <c r="AE14"/>
  <c r="AE35" s="1"/>
  <c r="AD14"/>
  <c r="AD35" s="1"/>
  <c r="AC14"/>
  <c r="AC35" s="1"/>
  <c r="AB14"/>
  <c r="AB35" s="1"/>
  <c r="AA14"/>
  <c r="AA35" s="1"/>
  <c r="Z14"/>
  <c r="Z35" s="1"/>
  <c r="Y14"/>
  <c r="Y35" s="1"/>
  <c r="X14"/>
  <c r="X35" s="1"/>
  <c r="W14"/>
  <c r="W35" s="1"/>
  <c r="V14"/>
  <c r="V35" s="1"/>
  <c r="U14"/>
  <c r="U35" s="1"/>
  <c r="AK13"/>
  <c r="AJ13"/>
  <c r="AI13"/>
  <c r="AH13"/>
  <c r="AG13"/>
  <c r="AF13"/>
  <c r="AE13"/>
  <c r="AD13"/>
  <c r="AC13"/>
  <c r="AB13"/>
  <c r="AA13"/>
  <c r="Z13"/>
  <c r="Y13"/>
  <c r="X13"/>
  <c r="W13"/>
  <c r="V13"/>
  <c r="U13"/>
  <c r="R13"/>
  <c r="Q13"/>
  <c r="P13"/>
  <c r="O13"/>
  <c r="N13"/>
  <c r="M13"/>
  <c r="L13"/>
  <c r="K13"/>
  <c r="J13"/>
  <c r="I13"/>
  <c r="H13"/>
  <c r="G13"/>
  <c r="F13"/>
  <c r="E13"/>
  <c r="D13"/>
  <c r="C13"/>
  <c r="B13"/>
  <c r="T12"/>
  <c r="A12"/>
  <c r="Q2" i="7" l="1"/>
  <c r="P2"/>
  <c r="K2"/>
  <c r="W1"/>
  <c r="V1"/>
  <c r="U1"/>
  <c r="T1"/>
  <c r="S1"/>
  <c r="R1"/>
  <c r="Q230" i="6"/>
  <c r="P230"/>
  <c r="K230"/>
  <c r="K200"/>
  <c r="Q2"/>
  <c r="F2"/>
  <c r="K2" s="1"/>
  <c r="Y1"/>
  <c r="W1"/>
  <c r="V1"/>
  <c r="U1"/>
  <c r="T1"/>
  <c r="S1"/>
  <c r="AE4" i="5"/>
  <c r="W4"/>
  <c r="U3"/>
  <c r="V3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B3"/>
  <c r="V4" l="1"/>
  <c r="AD4"/>
  <c r="U4"/>
  <c r="AC4"/>
  <c r="AK4"/>
  <c r="AA4"/>
  <c r="AI4"/>
  <c r="Z4"/>
  <c r="AH4"/>
  <c r="Y4"/>
  <c r="AG4"/>
  <c r="X4"/>
  <c r="AF4"/>
  <c r="AB4"/>
  <c r="AJ4"/>
  <c r="W3"/>
  <c r="U5"/>
  <c r="P2" i="6"/>
  <c r="V5" i="5" l="1"/>
  <c r="AF6" s="1"/>
  <c r="AF37" s="1"/>
  <c r="AF48" s="1"/>
  <c r="AF51" s="1"/>
  <c r="W5"/>
  <c r="X3"/>
  <c r="X6"/>
  <c r="X37" s="1"/>
  <c r="X48" s="1"/>
  <c r="X51" s="1"/>
  <c r="Z6" l="1"/>
  <c r="Z37" s="1"/>
  <c r="Z48" s="1"/>
  <c r="Z51" s="1"/>
  <c r="X7"/>
  <c r="Y3"/>
  <c r="X5"/>
  <c r="AF7"/>
  <c r="Y6" l="1"/>
  <c r="Y37" s="1"/>
  <c r="Y48" s="1"/>
  <c r="Y51" s="1"/>
  <c r="Z3"/>
  <c r="Y5"/>
  <c r="Z7"/>
  <c r="Y7" l="1"/>
  <c r="AA3"/>
  <c r="Z5"/>
  <c r="AD6"/>
  <c r="AD37" s="1"/>
  <c r="AD48" s="1"/>
  <c r="AD51" s="1"/>
  <c r="AD7" l="1"/>
  <c r="AB3"/>
  <c r="AA5"/>
  <c r="AC3" l="1"/>
  <c r="AB5"/>
  <c r="AD3" l="1"/>
  <c r="AC5"/>
  <c r="AD5" l="1"/>
  <c r="AE3"/>
  <c r="AE5" l="1"/>
  <c r="AF3"/>
  <c r="AG3" l="1"/>
  <c r="AF5"/>
  <c r="AH3" l="1"/>
  <c r="AG5"/>
  <c r="AI3" l="1"/>
  <c r="AH5"/>
  <c r="AJ3" l="1"/>
  <c r="AI5"/>
  <c r="AK3" l="1"/>
  <c r="AJ5"/>
  <c r="AK5" l="1"/>
  <c r="W6" l="1"/>
  <c r="W37" s="1"/>
  <c r="W48" s="1"/>
  <c r="W51" s="1"/>
  <c r="AC6"/>
  <c r="AC37" s="1"/>
  <c r="AC48" s="1"/>
  <c r="AC51" s="1"/>
  <c r="AK6"/>
  <c r="AK37" s="1"/>
  <c r="AK48" s="1"/>
  <c r="AK51" s="1"/>
  <c r="AA6"/>
  <c r="AA37" s="1"/>
  <c r="AA48" s="1"/>
  <c r="AA51" s="1"/>
  <c r="AI6"/>
  <c r="AI37" s="1"/>
  <c r="AI48" s="1"/>
  <c r="AI51" s="1"/>
  <c r="AB6"/>
  <c r="AB37" s="1"/>
  <c r="AB48" s="1"/>
  <c r="AB51" s="1"/>
  <c r="AH6"/>
  <c r="AH37" s="1"/>
  <c r="AH48" s="1"/>
  <c r="AH51" s="1"/>
  <c r="AG6"/>
  <c r="AG37" s="1"/>
  <c r="AG48" s="1"/>
  <c r="AG51" s="1"/>
  <c r="AE6"/>
  <c r="AE37" s="1"/>
  <c r="AE48" s="1"/>
  <c r="AE51" s="1"/>
  <c r="V6"/>
  <c r="V37" s="1"/>
  <c r="V48" s="1"/>
  <c r="V51" s="1"/>
  <c r="U6"/>
  <c r="U37" s="1"/>
  <c r="U48" s="1"/>
  <c r="U51" s="1"/>
  <c r="AJ6"/>
  <c r="AJ37" s="1"/>
  <c r="AJ48" s="1"/>
  <c r="AJ51" s="1"/>
  <c r="AK7" l="1"/>
  <c r="AE7"/>
  <c r="AI7"/>
  <c r="V7"/>
  <c r="AB7"/>
  <c r="AC7"/>
  <c r="AJ7"/>
  <c r="AH7"/>
  <c r="W7"/>
  <c r="U7"/>
  <c r="AA7"/>
  <c r="AG7"/>
  <c r="U8" l="1"/>
  <c r="V8"/>
  <c r="W8"/>
  <c r="X8"/>
  <c r="Y8"/>
  <c r="Z8"/>
  <c r="AA8"/>
  <c r="AB8"/>
  <c r="AC8"/>
  <c r="AD8"/>
  <c r="AE8"/>
  <c r="AF8"/>
  <c r="AG8"/>
  <c r="AH8"/>
  <c r="AI8"/>
  <c r="AJ8"/>
  <c r="AK8"/>
  <c r="AI9" l="1"/>
  <c r="AI49" s="1"/>
  <c r="AJ9"/>
  <c r="AJ49" s="1"/>
  <c r="AB9"/>
  <c r="AB49" s="1"/>
  <c r="AE9"/>
  <c r="AE49" s="1"/>
  <c r="AA9"/>
  <c r="AA49" s="1"/>
  <c r="AF9"/>
  <c r="AF49" s="1"/>
  <c r="X9"/>
  <c r="X49" s="1"/>
  <c r="Z9"/>
  <c r="Z49" s="1"/>
  <c r="Y9"/>
  <c r="Y49" s="1"/>
  <c r="AD9"/>
  <c r="AD49" s="1"/>
  <c r="AK9"/>
  <c r="AK49" s="1"/>
  <c r="W9"/>
  <c r="W49" s="1"/>
  <c r="AH9"/>
  <c r="AH49" s="1"/>
  <c r="V9"/>
  <c r="V49" s="1"/>
  <c r="AC9"/>
  <c r="AC49" s="1"/>
  <c r="AG9"/>
  <c r="AG49" s="1"/>
  <c r="U9"/>
  <c r="U49" s="1"/>
</calcChain>
</file>

<file path=xl/sharedStrings.xml><?xml version="1.0" encoding="utf-8"?>
<sst xmlns="http://schemas.openxmlformats.org/spreadsheetml/2006/main" count="4075" uniqueCount="662">
  <si>
    <t>RESULTS</t>
  </si>
  <si>
    <t>Race no</t>
  </si>
  <si>
    <t>POS</t>
  </si>
  <si>
    <t>NAME</t>
  </si>
  <si>
    <t>TIME</t>
  </si>
  <si>
    <t>CLUB</t>
  </si>
  <si>
    <t>CLUB CODE</t>
  </si>
  <si>
    <t>TEAM</t>
  </si>
  <si>
    <t>CAT.</t>
  </si>
  <si>
    <t>PTS</t>
  </si>
  <si>
    <t>T CAT</t>
  </si>
  <si>
    <t>T PTS</t>
  </si>
  <si>
    <t>Gary Foster</t>
  </si>
  <si>
    <t>HY Runners</t>
  </si>
  <si>
    <t>HYR</t>
  </si>
  <si>
    <t>SM</t>
  </si>
  <si>
    <t>SM1</t>
  </si>
  <si>
    <t>Toby Meanwell</t>
  </si>
  <si>
    <t>Lewes AC</t>
  </si>
  <si>
    <t>LEW</t>
  </si>
  <si>
    <t>M40</t>
  </si>
  <si>
    <t>M401</t>
  </si>
  <si>
    <t>Patrick Marsden</t>
  </si>
  <si>
    <t>Polegate Plodders</t>
  </si>
  <si>
    <t>POLE</t>
  </si>
  <si>
    <t>PSS</t>
  </si>
  <si>
    <t>Max Selby</t>
  </si>
  <si>
    <t>Wadhurst Runners</t>
  </si>
  <si>
    <t>WAD</t>
  </si>
  <si>
    <t>Sam Dowler</t>
  </si>
  <si>
    <t>Central Park Athletics</t>
  </si>
  <si>
    <t>CPA</t>
  </si>
  <si>
    <t>Will Withecombe</t>
  </si>
  <si>
    <t>Hastings Runners</t>
  </si>
  <si>
    <t>HR</t>
  </si>
  <si>
    <t>Chris Coffey</t>
  </si>
  <si>
    <t>Will Beaver</t>
  </si>
  <si>
    <t>Bodyworks</t>
  </si>
  <si>
    <t>BDY</t>
  </si>
  <si>
    <t>EAST/BDY</t>
  </si>
  <si>
    <t>Colin Tricker</t>
  </si>
  <si>
    <t>Crowborough Runners</t>
  </si>
  <si>
    <t>CROW</t>
  </si>
  <si>
    <t>Ben Pepler</t>
  </si>
  <si>
    <t>SM2</t>
  </si>
  <si>
    <t>Nickolaj Kennett</t>
  </si>
  <si>
    <t>Hastings AC</t>
  </si>
  <si>
    <t>HAC</t>
  </si>
  <si>
    <t>Tom Marchant</t>
  </si>
  <si>
    <t>SM3</t>
  </si>
  <si>
    <t>Peter Woodward</t>
  </si>
  <si>
    <t>Rowan Tully</t>
  </si>
  <si>
    <t>Seaford Striders</t>
  </si>
  <si>
    <t>SEAF</t>
  </si>
  <si>
    <t>Ollie Sprague</t>
  </si>
  <si>
    <t>Stuart Pelling</t>
  </si>
  <si>
    <t>Eastbourne Rovers</t>
  </si>
  <si>
    <t>EAST</t>
  </si>
  <si>
    <t>Charlie Ellison</t>
  </si>
  <si>
    <t>Weald Tri</t>
  </si>
  <si>
    <t>NS</t>
  </si>
  <si>
    <t>Junior!</t>
  </si>
  <si>
    <t>Sean Parker-Harding</t>
  </si>
  <si>
    <t>David Powell</t>
  </si>
  <si>
    <t>Phoenix</t>
  </si>
  <si>
    <t>M50</t>
  </si>
  <si>
    <t>Lewis Sida</t>
  </si>
  <si>
    <t>M501</t>
  </si>
  <si>
    <t>James Cox</t>
  </si>
  <si>
    <t>Heathfield Road Runners</t>
  </si>
  <si>
    <t>HEAT</t>
  </si>
  <si>
    <t>HTH/UCK</t>
  </si>
  <si>
    <t>Neil Pysden</t>
  </si>
  <si>
    <t>Grace Baker</t>
  </si>
  <si>
    <t>SF</t>
  </si>
  <si>
    <t>SF1</t>
  </si>
  <si>
    <t>Adam Vaughan</t>
  </si>
  <si>
    <t>M402</t>
  </si>
  <si>
    <t>Jamie Kingdon</t>
  </si>
  <si>
    <t>Uckfield Runners</t>
  </si>
  <si>
    <t>UCK</t>
  </si>
  <si>
    <t>Jamie Keddie</t>
  </si>
  <si>
    <t>James Clarke</t>
  </si>
  <si>
    <t>Sean Scott</t>
  </si>
  <si>
    <t>Brighton Tri Club</t>
  </si>
  <si>
    <t>BTNTRI</t>
  </si>
  <si>
    <t>Ben Hodgson</t>
  </si>
  <si>
    <t>M45</t>
  </si>
  <si>
    <t>M403</t>
  </si>
  <si>
    <t>Ian Mclaren</t>
  </si>
  <si>
    <t>Vinney Reed</t>
  </si>
  <si>
    <t>Rob Lawrence</t>
  </si>
  <si>
    <t>Jamie Coppock</t>
  </si>
  <si>
    <t>Olly Blaydon</t>
  </si>
  <si>
    <t>Mat Dowle</t>
  </si>
  <si>
    <t>Gareth Hutchinson</t>
  </si>
  <si>
    <t>Robert Cooper</t>
  </si>
  <si>
    <t>SM4</t>
  </si>
  <si>
    <t>Stewart Gregory</t>
  </si>
  <si>
    <t>Portslade Hedge Hoppers</t>
  </si>
  <si>
    <t>M55</t>
  </si>
  <si>
    <t>Christopher Larmour</t>
  </si>
  <si>
    <t>Run Wednesdays</t>
  </si>
  <si>
    <t>RUNW</t>
  </si>
  <si>
    <t>Mike Green</t>
  </si>
  <si>
    <t>M502</t>
  </si>
  <si>
    <t>Richard Davis</t>
  </si>
  <si>
    <t>Steve Mcnealy</t>
  </si>
  <si>
    <t>Arena 80 AC</t>
  </si>
  <si>
    <t>A80</t>
  </si>
  <si>
    <t>Adam Styles</t>
  </si>
  <si>
    <t>Tonbridge</t>
  </si>
  <si>
    <t>Ollie Welch</t>
  </si>
  <si>
    <t>Chris Angier</t>
  </si>
  <si>
    <t>Pheonix</t>
  </si>
  <si>
    <t>Dan Marshman</t>
  </si>
  <si>
    <t>Bexhill Run Tri</t>
  </si>
  <si>
    <t>BEX</t>
  </si>
  <si>
    <t>Stephen Hudson</t>
  </si>
  <si>
    <t>Nick Farley</t>
  </si>
  <si>
    <t>Nigel Jewell</t>
  </si>
  <si>
    <t>David Woollard</t>
  </si>
  <si>
    <t>Dave Turner</t>
  </si>
  <si>
    <t>Mark Thomas</t>
  </si>
  <si>
    <t>Jeff Young</t>
  </si>
  <si>
    <t>Dave Stewart</t>
  </si>
  <si>
    <t>Steve Caller</t>
  </si>
  <si>
    <t>Dave Dunstall</t>
  </si>
  <si>
    <t>M60</t>
  </si>
  <si>
    <t>M601</t>
  </si>
  <si>
    <t>Maciej Ozimkiewicz</t>
  </si>
  <si>
    <t>Josh Nisbett</t>
  </si>
  <si>
    <t>James Marron</t>
  </si>
  <si>
    <t>Tim Archer</t>
  </si>
  <si>
    <t>Graham Woolley</t>
  </si>
  <si>
    <t>Hailsham Harriers</t>
  </si>
  <si>
    <t>HAIL</t>
  </si>
  <si>
    <t>Peter Noon</t>
  </si>
  <si>
    <t>Martin Noakes</t>
  </si>
  <si>
    <t>Sue Fry</t>
  </si>
  <si>
    <t>F45</t>
  </si>
  <si>
    <t>F401</t>
  </si>
  <si>
    <t>Liz Lumber</t>
  </si>
  <si>
    <t>F55</t>
  </si>
  <si>
    <t>F501</t>
  </si>
  <si>
    <t>Chris Russell</t>
  </si>
  <si>
    <t>Adam Osman</t>
  </si>
  <si>
    <t>Carl Barton</t>
  </si>
  <si>
    <t>Ellen Brooks</t>
  </si>
  <si>
    <t>F40</t>
  </si>
  <si>
    <t>Mari Laidlow</t>
  </si>
  <si>
    <t>Tom North</t>
  </si>
  <si>
    <t>James Bryant</t>
  </si>
  <si>
    <t>Robert Light</t>
  </si>
  <si>
    <t>Johanna Dowle</t>
  </si>
  <si>
    <t>F402</t>
  </si>
  <si>
    <t>Ed Barnes</t>
  </si>
  <si>
    <t>NSM1</t>
  </si>
  <si>
    <t>Simon Croucher</t>
  </si>
  <si>
    <t>Ian Weston</t>
  </si>
  <si>
    <t>Aleck Johnston</t>
  </si>
  <si>
    <t>Chris Price</t>
  </si>
  <si>
    <t>Chris Brandt</t>
  </si>
  <si>
    <t>Jeremy Sankey</t>
  </si>
  <si>
    <t>M503</t>
  </si>
  <si>
    <t>Lindsay Ibbott</t>
  </si>
  <si>
    <t>Jenna Levett</t>
  </si>
  <si>
    <t>SF2</t>
  </si>
  <si>
    <t>Sarah Underwood</t>
  </si>
  <si>
    <t>Tony Deacon</t>
  </si>
  <si>
    <t>Angus Peters</t>
  </si>
  <si>
    <t>Sarah Morris</t>
  </si>
  <si>
    <t>F60</t>
  </si>
  <si>
    <t>F601</t>
  </si>
  <si>
    <t>Kirsty Sandiford</t>
  </si>
  <si>
    <t>Jason Dilworth</t>
  </si>
  <si>
    <t>Richard Fox</t>
  </si>
  <si>
    <t>Mark Pope</t>
  </si>
  <si>
    <t>Steve Bolton</t>
  </si>
  <si>
    <t>M602</t>
  </si>
  <si>
    <t>NSM2</t>
  </si>
  <si>
    <t>Phil Wood</t>
  </si>
  <si>
    <t>Nathan Hunter</t>
  </si>
  <si>
    <t>Tri Tempo</t>
  </si>
  <si>
    <t>TRIT</t>
  </si>
  <si>
    <t>Paul Burchett</t>
  </si>
  <si>
    <t>Llyr Jones</t>
  </si>
  <si>
    <t>Andy Ruffell</t>
  </si>
  <si>
    <t>Stephen Offord</t>
  </si>
  <si>
    <t>Badrinath Mohandas</t>
  </si>
  <si>
    <t>Colin Browne</t>
  </si>
  <si>
    <t>Richard Goulder</t>
  </si>
  <si>
    <t>Andy Clark</t>
  </si>
  <si>
    <t>Dean Fox</t>
  </si>
  <si>
    <t>Meads Runners</t>
  </si>
  <si>
    <t>MEAD</t>
  </si>
  <si>
    <t>Nick Campbell</t>
  </si>
  <si>
    <t>Richard Perry</t>
  </si>
  <si>
    <t>Mark Roydan</t>
  </si>
  <si>
    <t>Magdalena Schoerner</t>
  </si>
  <si>
    <t>Shane Smith</t>
  </si>
  <si>
    <t>Edward Mckinney</t>
  </si>
  <si>
    <t>Tony Lavender</t>
  </si>
  <si>
    <t>Elizabeth Brookes</t>
  </si>
  <si>
    <t>Neil Jefferies</t>
  </si>
  <si>
    <t>Nina Atherton</t>
  </si>
  <si>
    <t>Kevin Blowers</t>
  </si>
  <si>
    <t>Sarah Eddie</t>
  </si>
  <si>
    <t>Darren Broderick</t>
  </si>
  <si>
    <t>Harriet Cunningham</t>
  </si>
  <si>
    <t>Andrea Harwood</t>
  </si>
  <si>
    <t>Jamie Bushnell</t>
  </si>
  <si>
    <t>Michael Doe</t>
  </si>
  <si>
    <t>Anoushka Johnson</t>
  </si>
  <si>
    <t>Tony Durey</t>
  </si>
  <si>
    <t>Chris Reid</t>
  </si>
  <si>
    <t>Steve Sprague</t>
  </si>
  <si>
    <t>NSM3</t>
  </si>
  <si>
    <t>Andrew Toad</t>
  </si>
  <si>
    <t>Tunbridge Wells Harriers</t>
  </si>
  <si>
    <t>Jonni Andrews</t>
  </si>
  <si>
    <t>Russell Beckett</t>
  </si>
  <si>
    <t>David Wharton</t>
  </si>
  <si>
    <t>Scott Hitchcock</t>
  </si>
  <si>
    <t>NSM4</t>
  </si>
  <si>
    <t>Sarah Godley</t>
  </si>
  <si>
    <t>Emma Cooper</t>
  </si>
  <si>
    <t>David Prince-Iles</t>
  </si>
  <si>
    <t>M65</t>
  </si>
  <si>
    <t>Annabel Preston</t>
  </si>
  <si>
    <t>F50</t>
  </si>
  <si>
    <t>Jamie Woolgar</t>
  </si>
  <si>
    <t>Michael Twine</t>
  </si>
  <si>
    <t>William Blandford</t>
  </si>
  <si>
    <t>Damian Partridge</t>
  </si>
  <si>
    <t>Matt Flanagan</t>
  </si>
  <si>
    <t>Kevin Hancock</t>
  </si>
  <si>
    <t>Helen O'Sullivan</t>
  </si>
  <si>
    <t>Rob Stanway</t>
  </si>
  <si>
    <t>Charlotte Sutcliffe</t>
  </si>
  <si>
    <t>Graham Purdye</t>
  </si>
  <si>
    <t>Russell Levell</t>
  </si>
  <si>
    <t>Heather Stevens</t>
  </si>
  <si>
    <t>Claire Thomas</t>
  </si>
  <si>
    <t>Andy Diplock</t>
  </si>
  <si>
    <t>Ray Smith</t>
  </si>
  <si>
    <t>Jamie Kennedy</t>
  </si>
  <si>
    <t>Adam Haverly</t>
  </si>
  <si>
    <t>James Griffiths</t>
  </si>
  <si>
    <t>Chris Roberts</t>
  </si>
  <si>
    <t>Christopher Yeomanson</t>
  </si>
  <si>
    <t>Jessica Stribbling</t>
  </si>
  <si>
    <t>Dominic Osman-Allu</t>
  </si>
  <si>
    <t>Liam Brooks</t>
  </si>
  <si>
    <t>Jonathan Roberts</t>
  </si>
  <si>
    <t>No Club</t>
  </si>
  <si>
    <t>Steven Maskell</t>
  </si>
  <si>
    <t>Georgina Frowde</t>
  </si>
  <si>
    <t>Malcolm Smith</t>
  </si>
  <si>
    <t>Amanda Link</t>
  </si>
  <si>
    <t>Ethan Hunter</t>
  </si>
  <si>
    <t>Grant Docksey</t>
  </si>
  <si>
    <t>Chris Little</t>
  </si>
  <si>
    <t>Gerard Dummett</t>
  </si>
  <si>
    <t>Chris Ashby (RW)</t>
  </si>
  <si>
    <t>Rob Jessop</t>
  </si>
  <si>
    <t>Graham West</t>
  </si>
  <si>
    <t>David Palmer</t>
  </si>
  <si>
    <t>Kevin Moulding</t>
  </si>
  <si>
    <t>Tara Johnson</t>
  </si>
  <si>
    <t>Richard Baxendale</t>
  </si>
  <si>
    <t>Evgenia (Jenny) Katsoni</t>
  </si>
  <si>
    <t>Svenja Weiss</t>
  </si>
  <si>
    <t>Alistair Marshman</t>
  </si>
  <si>
    <t>Mike Thompson</t>
  </si>
  <si>
    <t>Russell Howlett</t>
  </si>
  <si>
    <t>Kim Brown</t>
  </si>
  <si>
    <t>Bryony Clark</t>
  </si>
  <si>
    <t>Darren Hale</t>
  </si>
  <si>
    <t>Claire Harvey</t>
  </si>
  <si>
    <t>Vicki Whitehorn</t>
  </si>
  <si>
    <t>NSF1</t>
  </si>
  <si>
    <t>Fiona Bugler</t>
  </si>
  <si>
    <t>Freddie Dunkley</t>
  </si>
  <si>
    <t>Caroline Curtis</t>
  </si>
  <si>
    <t>Andrew Saunders</t>
  </si>
  <si>
    <t>Imogen Burman- Mitchell</t>
  </si>
  <si>
    <t>F502</t>
  </si>
  <si>
    <t>Mary Sanderson</t>
  </si>
  <si>
    <t>Fiona Wallace</t>
  </si>
  <si>
    <t>Gary Smith</t>
  </si>
  <si>
    <t>Lottie Crathern</t>
  </si>
  <si>
    <t>Helen Bowman</t>
  </si>
  <si>
    <t>Paul Baxter</t>
  </si>
  <si>
    <t>Carole Walters</t>
  </si>
  <si>
    <t>John-Paul Brophy</t>
  </si>
  <si>
    <t>Jenny Hughes</t>
  </si>
  <si>
    <t>Steve Ellison</t>
  </si>
  <si>
    <t>Jamie Yates</t>
  </si>
  <si>
    <t>Patrycja Wollnik</t>
  </si>
  <si>
    <t>Nick Pierce</t>
  </si>
  <si>
    <t>Jane Coles</t>
  </si>
  <si>
    <t>Carole Crathern</t>
  </si>
  <si>
    <t>Steve Davey</t>
  </si>
  <si>
    <t>Chris Naylor</t>
  </si>
  <si>
    <t>F65</t>
  </si>
  <si>
    <t>F602</t>
  </si>
  <si>
    <t>Terry Harvey</t>
  </si>
  <si>
    <t>Adam Marlow</t>
  </si>
  <si>
    <t>Ashley Gosling</t>
  </si>
  <si>
    <t>Frances Burnham</t>
  </si>
  <si>
    <t>Danny Garbett</t>
  </si>
  <si>
    <t>Richard Gardiner</t>
  </si>
  <si>
    <t>Bob Page</t>
  </si>
  <si>
    <t>Hayley Plummer</t>
  </si>
  <si>
    <t>No club</t>
  </si>
  <si>
    <t>Alan Clisby</t>
  </si>
  <si>
    <t>Nicky Pysden</t>
  </si>
  <si>
    <t>Connie Hannon</t>
  </si>
  <si>
    <t>Hannah  Deubert-Chapman </t>
  </si>
  <si>
    <t>Alienor Falconer</t>
  </si>
  <si>
    <t>Reuben Coppard</t>
  </si>
  <si>
    <t>Maria Smith</t>
  </si>
  <si>
    <t>Chloe Stothart</t>
  </si>
  <si>
    <t>Mary Down</t>
  </si>
  <si>
    <t>Stephen Webb</t>
  </si>
  <si>
    <t>Dionne Radloff</t>
  </si>
  <si>
    <t>Paul Radloff</t>
  </si>
  <si>
    <t>Hannah Webb</t>
  </si>
  <si>
    <t>Alexandra Smart</t>
  </si>
  <si>
    <t>Ian Foxall</t>
  </si>
  <si>
    <t>Guy Mace</t>
  </si>
  <si>
    <t>Lelia Banyard</t>
  </si>
  <si>
    <t>Emily Murray</t>
  </si>
  <si>
    <t>M70</t>
  </si>
  <si>
    <t>Kevin Burton</t>
  </si>
  <si>
    <t>Robert Weighell</t>
  </si>
  <si>
    <t>Hannah Edleston</t>
  </si>
  <si>
    <t>Andy Theodoulides</t>
  </si>
  <si>
    <t>Ros Addison</t>
  </si>
  <si>
    <t>Christine Munday</t>
  </si>
  <si>
    <t>Lindsey Sanders</t>
  </si>
  <si>
    <t>Tina Macenhill</t>
  </si>
  <si>
    <t>Gillian Miles</t>
  </si>
  <si>
    <t>Will Johnston</t>
  </si>
  <si>
    <t>Louise Ellis</t>
  </si>
  <si>
    <t>Bob Hughes</t>
  </si>
  <si>
    <t>Peter Cook</t>
  </si>
  <si>
    <t>Rhianne Sarna</t>
  </si>
  <si>
    <t>Philip Wright</t>
  </si>
  <si>
    <t>Nicole Henze</t>
  </si>
  <si>
    <t>Andy Perris</t>
  </si>
  <si>
    <t>Richard Blott</t>
  </si>
  <si>
    <t>Matthew Fry</t>
  </si>
  <si>
    <t>Geoff Tondeur</t>
  </si>
  <si>
    <t>Stu York</t>
  </si>
  <si>
    <t>Damian Gibbs</t>
  </si>
  <si>
    <t>Jacqueline Hunt</t>
  </si>
  <si>
    <t>Maddie Michie</t>
  </si>
  <si>
    <t>NSF2</t>
  </si>
  <si>
    <t>Helen Goddard</t>
  </si>
  <si>
    <t>Michelle Burkhill</t>
  </si>
  <si>
    <t>Edward Diplock</t>
  </si>
  <si>
    <t>Giles Clark</t>
  </si>
  <si>
    <t>Julie Tremlin</t>
  </si>
  <si>
    <t>Kate Jarman</t>
  </si>
  <si>
    <t>Manfred Engler</t>
  </si>
  <si>
    <t>Gary Miles</t>
  </si>
  <si>
    <t>Terry Avey</t>
  </si>
  <si>
    <t>Louise Waghorn</t>
  </si>
  <si>
    <t>Gareth Jones</t>
  </si>
  <si>
    <t>Sharon Reed</t>
  </si>
  <si>
    <t>Suzanne Langdon</t>
  </si>
  <si>
    <t>Laura Ulanowski</t>
  </si>
  <si>
    <t>NSF3</t>
  </si>
  <si>
    <t>Graeme Heaton</t>
  </si>
  <si>
    <t>Amanda Bussey</t>
  </si>
  <si>
    <t>Samantha Hearne</t>
  </si>
  <si>
    <t>Clair Viney</t>
  </si>
  <si>
    <t>Sally Green</t>
  </si>
  <si>
    <t>Stuart Green</t>
  </si>
  <si>
    <t>Mark Pappenheim</t>
  </si>
  <si>
    <t>Victoria Little</t>
  </si>
  <si>
    <t>Kevin Battell</t>
  </si>
  <si>
    <t>Claire Williams</t>
  </si>
  <si>
    <t>Rosie Pierce</t>
  </si>
  <si>
    <t>Darren Skinner</t>
  </si>
  <si>
    <t>Julie Chicken</t>
  </si>
  <si>
    <t>Sally Mccleverty</t>
  </si>
  <si>
    <t>Gabriel Lau</t>
  </si>
  <si>
    <t>Debbie Reed</t>
  </si>
  <si>
    <t>Lindsay Tearle</t>
  </si>
  <si>
    <t>Jo Nevett</t>
  </si>
  <si>
    <t>Hugh St John</t>
  </si>
  <si>
    <t>Mark Mcmillan</t>
  </si>
  <si>
    <t>Ro Morris</t>
  </si>
  <si>
    <t>Tim Monson</t>
  </si>
  <si>
    <t>Emily Tearle</t>
  </si>
  <si>
    <t>David Bratby</t>
  </si>
  <si>
    <t>Chris Lugg</t>
  </si>
  <si>
    <t>Sarah Case</t>
  </si>
  <si>
    <t>Greg Collins</t>
  </si>
  <si>
    <t>James Graham</t>
  </si>
  <si>
    <t>Marcos Jarvis</t>
  </si>
  <si>
    <t>Ula Bronkowska</t>
  </si>
  <si>
    <t>Ceri Cook</t>
  </si>
  <si>
    <t>Jonathan Morris</t>
  </si>
  <si>
    <t>Ruth Spiller</t>
  </si>
  <si>
    <t>Colin Hartland</t>
  </si>
  <si>
    <t>Fleur Blandford</t>
  </si>
  <si>
    <t>Peter Miller</t>
  </si>
  <si>
    <t>Sharen Saunders</t>
  </si>
  <si>
    <t>Lorraine Wilkinson</t>
  </si>
  <si>
    <t>Juliet Fine</t>
  </si>
  <si>
    <t>Fenella Maloney</t>
  </si>
  <si>
    <t>Jackie Turner</t>
  </si>
  <si>
    <t>Evelyn Griffiths</t>
  </si>
  <si>
    <t>Lisa Phillips</t>
  </si>
  <si>
    <t>Katherine Goulder</t>
  </si>
  <si>
    <t>Juliet Bradley</t>
  </si>
  <si>
    <t>Ian Pratt</t>
  </si>
  <si>
    <t>Bronwyn Ryan</t>
  </si>
  <si>
    <t>Sam Kedwards</t>
  </si>
  <si>
    <t>Lucy Farley</t>
  </si>
  <si>
    <t>Clare Tomlinson</t>
  </si>
  <si>
    <t>Caroline Gearing</t>
  </si>
  <si>
    <t>Sarah Marzaioli</t>
  </si>
  <si>
    <t>F70</t>
  </si>
  <si>
    <t>Graham Clark</t>
  </si>
  <si>
    <t>Carol Thwaites</t>
  </si>
  <si>
    <t>Terry Rogers</t>
  </si>
  <si>
    <t>John Syddall</t>
  </si>
  <si>
    <t>Stuart Mckenzie</t>
  </si>
  <si>
    <t>Alex Valentino</t>
  </si>
  <si>
    <t>Karen Jaques</t>
  </si>
  <si>
    <t>Peter Burfoot</t>
  </si>
  <si>
    <t>Trish Audis</t>
  </si>
  <si>
    <t>Mary Austin-Olsen</t>
  </si>
  <si>
    <t>Anita Amies</t>
  </si>
  <si>
    <t>Christine Tait</t>
  </si>
  <si>
    <t>Sam Lewis</t>
  </si>
  <si>
    <t>Deborah Turner</t>
  </si>
  <si>
    <t>Rachel Wilson</t>
  </si>
  <si>
    <t>Lorraine Diplock</t>
  </si>
  <si>
    <t>Samantha Crompton</t>
  </si>
  <si>
    <t>Helen Chatterton</t>
  </si>
  <si>
    <t>Cope Hewitt</t>
  </si>
  <si>
    <t>Sarah Ballinger</t>
  </si>
  <si>
    <t>Stephen Green</t>
  </si>
  <si>
    <t>Leslie Mayger</t>
  </si>
  <si>
    <t>Gary New</t>
  </si>
  <si>
    <t>Jill New</t>
  </si>
  <si>
    <t>Caley Pearce</t>
  </si>
  <si>
    <t>Tania O'Connell</t>
  </si>
  <si>
    <t>Amanda Thorpe-Beeston</t>
  </si>
  <si>
    <t>Sylvia Huggett</t>
  </si>
  <si>
    <t>Susannah Tapp</t>
  </si>
  <si>
    <t>Debra Richmond</t>
  </si>
  <si>
    <t>Laura Grove</t>
  </si>
  <si>
    <t>Ann Komzolik</t>
  </si>
  <si>
    <t>Brian Winn</t>
  </si>
  <si>
    <t>Sarah Hilliard</t>
  </si>
  <si>
    <t>Peter Thomas</t>
  </si>
  <si>
    <t>Val Brockwell</t>
  </si>
  <si>
    <t>Stephanie Smith</t>
  </si>
  <si>
    <t>Brent Parker</t>
  </si>
  <si>
    <t>Robert Tearle</t>
  </si>
  <si>
    <t>Cathy Bate</t>
  </si>
  <si>
    <t>Sue Curtis</t>
  </si>
  <si>
    <t>Hazel Tarrant</t>
  </si>
  <si>
    <t>Jane Holford</t>
  </si>
  <si>
    <t>Emily Gibson</t>
  </si>
  <si>
    <t>Will Pierce</t>
  </si>
  <si>
    <t>Richard Greenwood</t>
  </si>
  <si>
    <t>John Gately</t>
  </si>
  <si>
    <t>Christine Sanderson</t>
  </si>
  <si>
    <t>James Kilvington</t>
  </si>
  <si>
    <t>Lorraine Quigley</t>
  </si>
  <si>
    <t>Debbie Plant</t>
  </si>
  <si>
    <t>Lauren Margan</t>
  </si>
  <si>
    <t>Cheryl Tidbury</t>
  </si>
  <si>
    <t>Julia Black</t>
  </si>
  <si>
    <t>Antony Wilson</t>
  </si>
  <si>
    <t>Tracey Robinson</t>
  </si>
  <si>
    <t>Mark Robinson</t>
  </si>
  <si>
    <t>David Yuckenheim</t>
  </si>
  <si>
    <t>Anne Lozac'H</t>
  </si>
  <si>
    <t>Julian Miles</t>
  </si>
  <si>
    <t>Angela Geoghergan</t>
  </si>
  <si>
    <t>Seafront Shufflers</t>
  </si>
  <si>
    <t>SHUF</t>
  </si>
  <si>
    <t>Michaela Mcmillan</t>
  </si>
  <si>
    <t>Victoria Gibbs</t>
  </si>
  <si>
    <t>Sue Tagliavini</t>
  </si>
  <si>
    <t>Tracey Marsden</t>
  </si>
  <si>
    <t>Bonita Backhouse</t>
  </si>
  <si>
    <t>Ruth Day</t>
  </si>
  <si>
    <t>Janice Gillam</t>
  </si>
  <si>
    <t>Terry Kitson</t>
  </si>
  <si>
    <t>Beryl Stewart</t>
  </si>
  <si>
    <t>Sarah Cooper</t>
  </si>
  <si>
    <t>Jo Edwards</t>
  </si>
  <si>
    <t>Irene Kitson</t>
  </si>
  <si>
    <t>Sandra Standen</t>
  </si>
  <si>
    <t>Sharon Plank</t>
  </si>
  <si>
    <t>No Match</t>
  </si>
  <si>
    <t>Ashdown Forest</t>
  </si>
  <si>
    <t>East Sussex</t>
  </si>
  <si>
    <t>Below+Decimal</t>
  </si>
  <si>
    <t>Small</t>
  </si>
  <si>
    <t>Match</t>
  </si>
  <si>
    <t>CAT</t>
  </si>
  <si>
    <t>TOT</t>
  </si>
  <si>
    <t>PREV.P</t>
  </si>
  <si>
    <t>F.POS</t>
  </si>
  <si>
    <t>Values for small</t>
  </si>
  <si>
    <t>Key</t>
  </si>
  <si>
    <t>Arena 80</t>
  </si>
  <si>
    <t>Bexhill Runners and Triathletes</t>
  </si>
  <si>
    <t>BTNRI</t>
  </si>
  <si>
    <t>Central Park Athletes</t>
  </si>
  <si>
    <t>Eastbourne Rovers and Bodyworks</t>
  </si>
  <si>
    <t>HE/UCK</t>
  </si>
  <si>
    <t>Heathfield Road Runners and Uckfield Runners</t>
  </si>
  <si>
    <t>MEADS</t>
  </si>
  <si>
    <t>Tempo Tri</t>
  </si>
  <si>
    <t>Formula to show existing points position for manual posting prior to actual run when figs are posted hardkeyed by macro</t>
  </si>
  <si>
    <t xml:space="preserve">Formula to correct scores psoted </t>
  </si>
  <si>
    <t>End</t>
  </si>
  <si>
    <t>DO NOT DELETE THIS ROW</t>
  </si>
  <si>
    <t>CumMenRace2Input</t>
  </si>
  <si>
    <t>FormulaTotalMen</t>
  </si>
  <si>
    <t xml:space="preserve">Points </t>
  </si>
  <si>
    <t>No of scoring races</t>
  </si>
  <si>
    <t>after</t>
  </si>
  <si>
    <t>Races in points order</t>
  </si>
  <si>
    <t>E Sussex only</t>
  </si>
  <si>
    <t>R1</t>
  </si>
  <si>
    <t>R2</t>
  </si>
  <si>
    <t>R3</t>
  </si>
  <si>
    <t>R4</t>
  </si>
  <si>
    <t>R5</t>
  </si>
  <si>
    <t>R6</t>
  </si>
  <si>
    <t>ES Eligible</t>
  </si>
  <si>
    <t>5 races</t>
  </si>
  <si>
    <t>change</t>
  </si>
  <si>
    <t>Large lookup</t>
  </si>
  <si>
    <t>Races run</t>
  </si>
  <si>
    <t>weighted sort</t>
  </si>
  <si>
    <t>Max possible</t>
  </si>
  <si>
    <t>SENIOR MEN</t>
  </si>
  <si>
    <t>FormulaTotalWomen</t>
  </si>
  <si>
    <t>Senior Women</t>
  </si>
  <si>
    <t>ESSLXC 2021/22 MEN</t>
  </si>
  <si>
    <t>ESSLXC 2021/22 WOMEN</t>
  </si>
  <si>
    <t>Y</t>
  </si>
  <si>
    <t>N</t>
  </si>
  <si>
    <t>David Lee Ervine</t>
  </si>
  <si>
    <t>Yuriy Korchev</t>
  </si>
  <si>
    <t>Andrea Sansottera</t>
  </si>
  <si>
    <t>Alex Cole</t>
  </si>
  <si>
    <t>M451</t>
  </si>
  <si>
    <t>M452</t>
  </si>
  <si>
    <t>M453</t>
  </si>
  <si>
    <t>M551</t>
  </si>
  <si>
    <t>M552</t>
  </si>
  <si>
    <t>M553</t>
  </si>
  <si>
    <t>M603</t>
  </si>
  <si>
    <t>M651</t>
  </si>
  <si>
    <t>M652</t>
  </si>
  <si>
    <t>M653</t>
  </si>
  <si>
    <t>M701</t>
  </si>
  <si>
    <t>M702</t>
  </si>
  <si>
    <t>M703</t>
  </si>
  <si>
    <t>Plodders, Shufflers and Stridders (Poegate Ploders, Seafront Shufflers &amp; Seaford Striders)</t>
  </si>
  <si>
    <t>ESSLXC Ashdown Forest: 31-October-2021</t>
  </si>
  <si>
    <t>Race 1 of 6</t>
  </si>
  <si>
    <t>SF3</t>
  </si>
  <si>
    <t>F403</t>
  </si>
  <si>
    <t>F451</t>
  </si>
  <si>
    <t>F452</t>
  </si>
  <si>
    <t>F453</t>
  </si>
  <si>
    <t>F503</t>
  </si>
  <si>
    <t>F551</t>
  </si>
  <si>
    <t>F552</t>
  </si>
  <si>
    <t>F553</t>
  </si>
  <si>
    <t>F603</t>
  </si>
  <si>
    <t>F651</t>
  </si>
  <si>
    <t>F652</t>
  </si>
  <si>
    <t>F653</t>
  </si>
  <si>
    <t>F701</t>
  </si>
  <si>
    <t>F702</t>
  </si>
  <si>
    <t>F703</t>
  </si>
  <si>
    <t>JUNIOR RESULTS</t>
  </si>
  <si>
    <t>U11B</t>
  </si>
  <si>
    <t>Position</t>
  </si>
  <si>
    <t>Name</t>
  </si>
  <si>
    <t>Club</t>
  </si>
  <si>
    <t>Time</t>
  </si>
  <si>
    <t>Points</t>
  </si>
  <si>
    <t>William Hampshire</t>
  </si>
  <si>
    <t>-</t>
  </si>
  <si>
    <t>Jasper Burton</t>
  </si>
  <si>
    <t>Jago Dinnage</t>
  </si>
  <si>
    <t>Edward Frowde</t>
  </si>
  <si>
    <t>Charlie Workman</t>
  </si>
  <si>
    <t>Sam Cook</t>
  </si>
  <si>
    <t>Sam Buckwell</t>
  </si>
  <si>
    <t>Noah Bridges</t>
  </si>
  <si>
    <t>Jonti Hudson</t>
  </si>
  <si>
    <t>Burtie Woodward</t>
  </si>
  <si>
    <t>Ellis Watts</t>
  </si>
  <si>
    <t>Cobey Buckley</t>
  </si>
  <si>
    <t>Felix Burton</t>
  </si>
  <si>
    <t>Charlie Woodward</t>
  </si>
  <si>
    <t>Allistair White</t>
  </si>
  <si>
    <t>U11G</t>
  </si>
  <si>
    <t>Frankie Prime</t>
  </si>
  <si>
    <t>Rebecca Seymour</t>
  </si>
  <si>
    <t>Eva Harwood</t>
  </si>
  <si>
    <t>Lois Lambrow</t>
  </si>
  <si>
    <t>Elizabeth Frowde</t>
  </si>
  <si>
    <t>Lilly Curtis</t>
  </si>
  <si>
    <t>Elsie Nevett</t>
  </si>
  <si>
    <t>Masie Corke</t>
  </si>
  <si>
    <t>U13B</t>
  </si>
  <si>
    <t>Luke Draper</t>
  </si>
  <si>
    <t>Fin Lumber- Fry</t>
  </si>
  <si>
    <t>Luca Picco</t>
  </si>
  <si>
    <t>Jacob Smith</t>
  </si>
  <si>
    <t>Reulow Wakefield</t>
  </si>
  <si>
    <t>Kit Lambrow</t>
  </si>
  <si>
    <t>Alex Martin</t>
  </si>
  <si>
    <t>Harry Cooper</t>
  </si>
  <si>
    <t>Louis Sanders</t>
  </si>
  <si>
    <t>U13G</t>
  </si>
  <si>
    <t>Sophie Richmond</t>
  </si>
  <si>
    <t>Delilah Coppard</t>
  </si>
  <si>
    <t>Leizil Venter</t>
  </si>
  <si>
    <t>Emily Carden</t>
  </si>
  <si>
    <t>Saffia Beckett</t>
  </si>
  <si>
    <t>Nesha Ring</t>
  </si>
  <si>
    <t>Rowan Hampshire</t>
  </si>
  <si>
    <t>Amy  Dowle</t>
  </si>
  <si>
    <t>Ella Smith</t>
  </si>
  <si>
    <t>U15B</t>
  </si>
  <si>
    <t>Jake Greenwood</t>
  </si>
  <si>
    <t>Ilya Korcher</t>
  </si>
  <si>
    <t>Reus Brown</t>
  </si>
  <si>
    <t>Oliver Richmond</t>
  </si>
  <si>
    <t>Liam Alexder-Pye</t>
  </si>
  <si>
    <t>Tom Dowle</t>
  </si>
  <si>
    <t>U15G</t>
  </si>
  <si>
    <t>Annabelle Souter</t>
  </si>
  <si>
    <t>Kalie Allen</t>
  </si>
  <si>
    <t>Zoe Wright</t>
  </si>
  <si>
    <t>Rebecca Anscombe</t>
  </si>
  <si>
    <t>U17B</t>
  </si>
  <si>
    <t>Charlie Wright</t>
  </si>
  <si>
    <t>U17G</t>
  </si>
  <si>
    <t>Ella Arden</t>
  </si>
  <si>
    <t>Millie Clisby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</si>
</sst>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.000_-;\-* #,##0.000_-;_-* &quot;-&quot;??_-;_-@_-"/>
    <numFmt numFmtId="165" formatCode="_-* #,##0_-;\-* #,##0_-;_-* &quot;-&quot;??_-;_-@_-"/>
    <numFmt numFmtId="166" formatCode="#,##0_);\(#,##0\);\-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6" fillId="0" borderId="0"/>
  </cellStyleXfs>
  <cellXfs count="56">
    <xf numFmtId="0" fontId="0" fillId="0" borderId="0" xfId="0"/>
    <xf numFmtId="0" fontId="4" fillId="0" borderId="0" xfId="1" applyFont="1"/>
    <xf numFmtId="0" fontId="3" fillId="0" borderId="0" xfId="1"/>
    <xf numFmtId="0" fontId="3" fillId="0" borderId="0" xfId="1" applyFont="1"/>
    <xf numFmtId="43" fontId="3" fillId="0" borderId="0" xfId="2"/>
    <xf numFmtId="0" fontId="3" fillId="0" borderId="0" xfId="1" applyAlignment="1">
      <alignment horizontal="center"/>
    </xf>
    <xf numFmtId="15" fontId="4" fillId="0" borderId="0" xfId="1" applyNumberFormat="1" applyFont="1"/>
    <xf numFmtId="43" fontId="0" fillId="0" borderId="0" xfId="2" applyFont="1"/>
    <xf numFmtId="0" fontId="5" fillId="0" borderId="0" xfId="1" applyFont="1"/>
    <xf numFmtId="0" fontId="5" fillId="0" borderId="0" xfId="1" applyFont="1" applyAlignment="1">
      <alignment horizontal="center"/>
    </xf>
    <xf numFmtId="43" fontId="5" fillId="0" borderId="0" xfId="2" applyFont="1" applyAlignment="1">
      <alignment horizontal="center"/>
    </xf>
    <xf numFmtId="0" fontId="3" fillId="2" borderId="0" xfId="1" applyFill="1"/>
    <xf numFmtId="0" fontId="7" fillId="0" borderId="0" xfId="1" applyFont="1"/>
    <xf numFmtId="0" fontId="7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4" fontId="8" fillId="0" borderId="0" xfId="2" applyNumberFormat="1" applyFont="1" applyAlignment="1">
      <alignment horizontal="center"/>
    </xf>
    <xf numFmtId="43" fontId="3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9" fillId="0" borderId="0" xfId="1" applyFont="1"/>
    <xf numFmtId="0" fontId="3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Alignment="1">
      <alignment horizontal="right"/>
    </xf>
    <xf numFmtId="1" fontId="3" fillId="0" borderId="0" xfId="1" applyNumberFormat="1" applyAlignment="1">
      <alignment horizontal="center"/>
    </xf>
    <xf numFmtId="1" fontId="13" fillId="0" borderId="0" xfId="1" applyNumberFormat="1" applyFont="1"/>
    <xf numFmtId="0" fontId="4" fillId="0" borderId="3" xfId="1" applyFont="1" applyBorder="1" applyAlignment="1">
      <alignment horizontal="center"/>
    </xf>
    <xf numFmtId="0" fontId="14" fillId="0" borderId="0" xfId="1" applyFont="1" applyAlignment="1">
      <alignment wrapText="1"/>
    </xf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2" fillId="0" borderId="0" xfId="1" applyFont="1"/>
    <xf numFmtId="0" fontId="1" fillId="0" borderId="0" xfId="1" applyFont="1"/>
    <xf numFmtId="0" fontId="9" fillId="0" borderId="0" xfId="0" applyFont="1"/>
    <xf numFmtId="15" fontId="10" fillId="0" borderId="0" xfId="0" applyNumberFormat="1" applyFont="1" applyAlignment="1"/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/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5" fontId="4" fillId="0" borderId="0" xfId="0" applyNumberFormat="1" applyFont="1"/>
    <xf numFmtId="0" fontId="3" fillId="0" borderId="0" xfId="0" applyFont="1" applyBorder="1"/>
    <xf numFmtId="0" fontId="3" fillId="0" borderId="4" xfId="0" applyFont="1" applyBorder="1"/>
    <xf numFmtId="43" fontId="3" fillId="0" borderId="4" xfId="2" applyFont="1" applyBorder="1"/>
    <xf numFmtId="165" fontId="3" fillId="0" borderId="4" xfId="2" applyNumberFormat="1" applyFont="1" applyBorder="1"/>
  </cellXfs>
  <cellStyles count="9">
    <cellStyle name="Comma 2" xfId="2"/>
    <cellStyle name="Comma 2 2" xfId="3"/>
    <cellStyle name="Normal" xfId="0" builtinId="0"/>
    <cellStyle name="Normal 2" xfId="1"/>
    <cellStyle name="Normal 2 2" xfId="4"/>
    <cellStyle name="Normal 3" xfId="5"/>
    <cellStyle name="Normal 4" xfId="6"/>
    <cellStyle name="Normal 4 2" xfId="7"/>
    <cellStyle name="Normal 5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ha/Documents/Running/ESSCCL/Cross%20Country%20Model/2122/211031%20Cross%20Country%20Model%202122%20race%201%20V3%201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Input Senior"/>
      <sheetName val="Input Junior"/>
      <sheetName val="Pre-reg Senior"/>
      <sheetName val="Entries on day Senior"/>
      <sheetName val="Pre_Reg Junior"/>
      <sheetName val="Entries on day Junior"/>
      <sheetName val="Runners Senior"/>
      <sheetName val="Runners Junior"/>
      <sheetName val="dnf"/>
      <sheetName val="Ind Results"/>
      <sheetName val="Team Results"/>
      <sheetName val="Cum Men"/>
      <sheetName val="cum Women"/>
      <sheetName val="Awards Senior"/>
      <sheetName val="Results Junior"/>
      <sheetName val="Cum Junior"/>
      <sheetName val="Queries Senior"/>
      <sheetName val="Queries Junior"/>
      <sheetName val="First race Senior"/>
      <sheetName val="First race Junior"/>
      <sheetName val="Awards Blank"/>
      <sheetName val="Standing Data"/>
      <sheetName val="Entries on day Blank Sen"/>
      <sheetName val="Entries on day Blank Junio"/>
      <sheetName val="Sheet1"/>
    </sheetNames>
    <sheetDataSet>
      <sheetData sheetId="0">
        <row r="13">
          <cell r="K13">
            <v>1</v>
          </cell>
          <cell r="M13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unnersSenior">
    <tabColor rgb="FF00B050"/>
  </sheetPr>
  <dimension ref="A1:K403"/>
  <sheetViews>
    <sheetView topLeftCell="A220" workbookViewId="0">
      <selection activeCell="C238" sqref="C238"/>
    </sheetView>
  </sheetViews>
  <sheetFormatPr defaultRowHeight="15"/>
  <cols>
    <col min="1" max="1" width="9.5703125" style="2" bestFit="1" customWidth="1"/>
    <col min="2" max="2" width="9.140625" style="2"/>
    <col min="3" max="3" width="24.85546875" style="2" customWidth="1"/>
    <col min="4" max="4" width="9.140625" style="7"/>
    <col min="5" max="5" width="28.5703125" style="2" customWidth="1"/>
    <col min="6" max="6" width="12" style="2" customWidth="1"/>
    <col min="7" max="7" width="11.140625" style="2" customWidth="1"/>
    <col min="8" max="10" width="9.140625" style="2"/>
    <col min="11" max="11" width="9.140625" style="5"/>
    <col min="12" max="16384" width="9.140625" style="2"/>
  </cols>
  <sheetData>
    <row r="1" spans="1:11" ht="12.75">
      <c r="A1" s="1" t="s">
        <v>506</v>
      </c>
      <c r="C1" s="6">
        <v>44500</v>
      </c>
      <c r="D1" s="4"/>
    </row>
    <row r="2" spans="1:11">
      <c r="A2" s="8" t="s">
        <v>0</v>
      </c>
    </row>
    <row r="4" spans="1:11" ht="12.75">
      <c r="A4" s="8" t="s">
        <v>1</v>
      </c>
      <c r="B4" s="9" t="s">
        <v>2</v>
      </c>
      <c r="C4" s="8" t="s">
        <v>3</v>
      </c>
      <c r="D4" s="10" t="s">
        <v>4</v>
      </c>
      <c r="E4" s="9" t="s">
        <v>5</v>
      </c>
      <c r="F4" s="9" t="s">
        <v>6</v>
      </c>
      <c r="G4" s="8" t="s">
        <v>7</v>
      </c>
      <c r="H4" s="9" t="s">
        <v>8</v>
      </c>
      <c r="I4" s="9" t="s">
        <v>9</v>
      </c>
      <c r="J4" s="9" t="s">
        <v>10</v>
      </c>
      <c r="K4" s="9" t="s">
        <v>11</v>
      </c>
    </row>
    <row r="5" spans="1:11">
      <c r="A5" s="2">
        <v>658</v>
      </c>
      <c r="B5" s="2">
        <v>1</v>
      </c>
      <c r="C5" s="2" t="s">
        <v>12</v>
      </c>
      <c r="D5" s="7">
        <v>30.41</v>
      </c>
      <c r="E5" s="2" t="s">
        <v>13</v>
      </c>
      <c r="F5" s="2" t="s">
        <v>14</v>
      </c>
      <c r="G5" s="2" t="s">
        <v>14</v>
      </c>
      <c r="H5" s="2" t="s">
        <v>15</v>
      </c>
      <c r="I5" s="2">
        <v>300</v>
      </c>
      <c r="J5" s="2" t="s">
        <v>16</v>
      </c>
      <c r="K5" s="5">
        <v>1</v>
      </c>
    </row>
    <row r="6" spans="1:11">
      <c r="A6" s="2">
        <v>544</v>
      </c>
      <c r="B6" s="2">
        <v>2</v>
      </c>
      <c r="C6" s="2" t="s">
        <v>17</v>
      </c>
      <c r="D6" s="7">
        <v>32.07</v>
      </c>
      <c r="E6" s="2" t="s">
        <v>18</v>
      </c>
      <c r="F6" s="2" t="s">
        <v>19</v>
      </c>
      <c r="G6" s="2" t="s">
        <v>19</v>
      </c>
      <c r="H6" s="2" t="s">
        <v>20</v>
      </c>
      <c r="I6" s="2">
        <v>299</v>
      </c>
      <c r="J6" s="2" t="s">
        <v>21</v>
      </c>
      <c r="K6" s="5">
        <v>2</v>
      </c>
    </row>
    <row r="7" spans="1:11">
      <c r="A7" s="2">
        <v>621</v>
      </c>
      <c r="B7" s="2">
        <v>3</v>
      </c>
      <c r="C7" s="2" t="s">
        <v>22</v>
      </c>
      <c r="D7" s="7">
        <v>32.200000000000003</v>
      </c>
      <c r="E7" s="2" t="s">
        <v>23</v>
      </c>
      <c r="F7" s="2" t="s">
        <v>24</v>
      </c>
      <c r="G7" s="2" t="s">
        <v>25</v>
      </c>
      <c r="H7" s="2" t="s">
        <v>15</v>
      </c>
      <c r="I7" s="2">
        <v>298</v>
      </c>
      <c r="J7" s="2" t="s">
        <v>16</v>
      </c>
      <c r="K7" s="5">
        <v>3</v>
      </c>
    </row>
    <row r="8" spans="1:11">
      <c r="A8" s="2">
        <v>191</v>
      </c>
      <c r="B8" s="2">
        <v>4</v>
      </c>
      <c r="C8" s="2" t="s">
        <v>26</v>
      </c>
      <c r="D8" s="7">
        <v>32.24</v>
      </c>
      <c r="E8" s="2" t="s">
        <v>27</v>
      </c>
      <c r="F8" s="2" t="s">
        <v>28</v>
      </c>
      <c r="G8" s="2" t="s">
        <v>28</v>
      </c>
      <c r="H8" s="2" t="s">
        <v>15</v>
      </c>
      <c r="I8" s="2">
        <v>297</v>
      </c>
      <c r="J8" s="2" t="s">
        <v>16</v>
      </c>
      <c r="K8" s="5">
        <v>4</v>
      </c>
    </row>
    <row r="9" spans="1:11">
      <c r="A9" s="2">
        <v>307</v>
      </c>
      <c r="B9" s="2">
        <v>5</v>
      </c>
      <c r="C9" s="2" t="s">
        <v>29</v>
      </c>
      <c r="D9" s="7">
        <v>32.25</v>
      </c>
      <c r="E9" s="2" t="s">
        <v>30</v>
      </c>
      <c r="F9" s="2" t="s">
        <v>31</v>
      </c>
      <c r="G9" s="2" t="s">
        <v>31</v>
      </c>
      <c r="H9" s="2" t="s">
        <v>15</v>
      </c>
      <c r="I9" s="2">
        <v>296</v>
      </c>
      <c r="J9" s="2" t="s">
        <v>16</v>
      </c>
      <c r="K9" s="5">
        <v>5</v>
      </c>
    </row>
    <row r="10" spans="1:11">
      <c r="A10" s="2">
        <v>469</v>
      </c>
      <c r="B10" s="2">
        <v>6</v>
      </c>
      <c r="C10" s="2" t="s">
        <v>32</v>
      </c>
      <c r="D10" s="7">
        <v>32.35</v>
      </c>
      <c r="E10" s="2" t="s">
        <v>33</v>
      </c>
      <c r="F10" s="2" t="s">
        <v>34</v>
      </c>
      <c r="G10" s="2" t="s">
        <v>34</v>
      </c>
      <c r="H10" s="2" t="s">
        <v>15</v>
      </c>
      <c r="I10" s="2">
        <v>295</v>
      </c>
      <c r="J10" s="2" t="s">
        <v>16</v>
      </c>
      <c r="K10" s="5">
        <v>6</v>
      </c>
    </row>
    <row r="11" spans="1:11">
      <c r="A11" s="2">
        <v>512</v>
      </c>
      <c r="B11" s="2">
        <v>7</v>
      </c>
      <c r="C11" s="2" t="s">
        <v>35</v>
      </c>
      <c r="D11" s="7">
        <v>32.36</v>
      </c>
      <c r="E11" s="2" t="s">
        <v>18</v>
      </c>
      <c r="F11" s="2" t="s">
        <v>19</v>
      </c>
      <c r="G11" s="2" t="s">
        <v>19</v>
      </c>
      <c r="H11" s="2" t="s">
        <v>15</v>
      </c>
      <c r="I11" s="2">
        <v>294</v>
      </c>
      <c r="J11" s="2" t="s">
        <v>16</v>
      </c>
      <c r="K11" s="5">
        <v>7</v>
      </c>
    </row>
    <row r="12" spans="1:11">
      <c r="A12" s="2">
        <v>213</v>
      </c>
      <c r="B12" s="2">
        <v>8</v>
      </c>
      <c r="C12" s="2" t="s">
        <v>36</v>
      </c>
      <c r="D12" s="7">
        <v>32.42</v>
      </c>
      <c r="E12" s="2" t="s">
        <v>37</v>
      </c>
      <c r="F12" s="2" t="s">
        <v>38</v>
      </c>
      <c r="G12" s="2" t="s">
        <v>39</v>
      </c>
      <c r="H12" s="2" t="s">
        <v>15</v>
      </c>
      <c r="I12" s="2">
        <v>293</v>
      </c>
      <c r="J12" s="2" t="s">
        <v>16</v>
      </c>
      <c r="K12" s="5">
        <v>8</v>
      </c>
    </row>
    <row r="13" spans="1:11">
      <c r="A13" s="2">
        <v>369</v>
      </c>
      <c r="B13" s="2">
        <v>9</v>
      </c>
      <c r="C13" s="2" t="s">
        <v>40</v>
      </c>
      <c r="D13" s="7">
        <v>33.01</v>
      </c>
      <c r="E13" s="2" t="s">
        <v>41</v>
      </c>
      <c r="F13" s="2" t="s">
        <v>42</v>
      </c>
      <c r="G13" s="2" t="s">
        <v>42</v>
      </c>
      <c r="H13" s="2" t="s">
        <v>20</v>
      </c>
      <c r="I13" s="2">
        <v>292</v>
      </c>
      <c r="J13" s="2" t="s">
        <v>21</v>
      </c>
      <c r="K13" s="5">
        <v>9</v>
      </c>
    </row>
    <row r="14" spans="1:11">
      <c r="A14" s="2">
        <v>552</v>
      </c>
      <c r="B14" s="2">
        <v>10</v>
      </c>
      <c r="C14" s="2" t="s">
        <v>43</v>
      </c>
      <c r="D14" s="7">
        <v>33.08</v>
      </c>
      <c r="E14" s="2" t="s">
        <v>18</v>
      </c>
      <c r="F14" s="2" t="s">
        <v>19</v>
      </c>
      <c r="G14" s="2" t="s">
        <v>19</v>
      </c>
      <c r="H14" s="2" t="s">
        <v>15</v>
      </c>
      <c r="I14" s="2">
        <v>291</v>
      </c>
      <c r="J14" s="2" t="s">
        <v>44</v>
      </c>
      <c r="K14" s="5">
        <v>10</v>
      </c>
    </row>
    <row r="15" spans="1:11">
      <c r="A15" s="2">
        <v>659</v>
      </c>
      <c r="B15" s="2">
        <v>11</v>
      </c>
      <c r="C15" s="2" t="s">
        <v>557</v>
      </c>
      <c r="D15" s="7">
        <v>33.19</v>
      </c>
      <c r="E15" s="2" t="s">
        <v>13</v>
      </c>
      <c r="F15" s="2" t="s">
        <v>14</v>
      </c>
      <c r="G15" s="2" t="s">
        <v>14</v>
      </c>
      <c r="H15" s="2" t="s">
        <v>15</v>
      </c>
      <c r="I15" s="2">
        <v>290</v>
      </c>
      <c r="J15" s="2" t="s">
        <v>44</v>
      </c>
      <c r="K15" s="5">
        <v>11</v>
      </c>
    </row>
    <row r="16" spans="1:11">
      <c r="A16" s="2">
        <v>664</v>
      </c>
      <c r="B16" s="2">
        <v>12</v>
      </c>
      <c r="C16" s="2" t="s">
        <v>45</v>
      </c>
      <c r="D16" s="7">
        <v>33.44</v>
      </c>
      <c r="E16" s="2" t="s">
        <v>46</v>
      </c>
      <c r="F16" s="2" t="s">
        <v>47</v>
      </c>
      <c r="G16" s="2" t="s">
        <v>47</v>
      </c>
      <c r="H16" s="2" t="s">
        <v>15</v>
      </c>
      <c r="I16" s="2">
        <v>289</v>
      </c>
      <c r="J16" s="2" t="s">
        <v>16</v>
      </c>
      <c r="K16" s="5">
        <v>12</v>
      </c>
    </row>
    <row r="17" spans="1:11">
      <c r="A17" s="2">
        <v>541</v>
      </c>
      <c r="B17" s="2">
        <v>13</v>
      </c>
      <c r="C17" s="2" t="s">
        <v>48</v>
      </c>
      <c r="D17" s="7">
        <v>33.479999999999997</v>
      </c>
      <c r="E17" s="2" t="s">
        <v>18</v>
      </c>
      <c r="F17" s="2" t="s">
        <v>19</v>
      </c>
      <c r="G17" s="2" t="s">
        <v>19</v>
      </c>
      <c r="H17" s="2" t="s">
        <v>15</v>
      </c>
      <c r="I17" s="2">
        <v>288</v>
      </c>
      <c r="J17" s="2" t="s">
        <v>49</v>
      </c>
      <c r="K17" s="5">
        <v>13</v>
      </c>
    </row>
    <row r="18" spans="1:11">
      <c r="A18" s="2">
        <v>374</v>
      </c>
      <c r="B18" s="2">
        <v>14</v>
      </c>
      <c r="C18" s="2" t="s">
        <v>50</v>
      </c>
      <c r="D18" s="7">
        <v>33.5</v>
      </c>
      <c r="E18" s="2" t="s">
        <v>41</v>
      </c>
      <c r="F18" s="2" t="s">
        <v>42</v>
      </c>
      <c r="G18" s="2" t="s">
        <v>42</v>
      </c>
      <c r="H18" s="2" t="s">
        <v>15</v>
      </c>
      <c r="I18" s="2">
        <v>287</v>
      </c>
      <c r="J18" s="2" t="s">
        <v>16</v>
      </c>
      <c r="K18" s="5">
        <v>14</v>
      </c>
    </row>
    <row r="19" spans="1:11">
      <c r="A19" s="2">
        <v>96</v>
      </c>
      <c r="B19" s="2">
        <v>15</v>
      </c>
      <c r="C19" s="2" t="s">
        <v>51</v>
      </c>
      <c r="D19" s="7">
        <v>33.51</v>
      </c>
      <c r="E19" s="2" t="s">
        <v>52</v>
      </c>
      <c r="F19" s="2" t="s">
        <v>53</v>
      </c>
      <c r="G19" s="2" t="s">
        <v>25</v>
      </c>
      <c r="H19" s="2" t="s">
        <v>15</v>
      </c>
      <c r="I19" s="2">
        <v>286</v>
      </c>
      <c r="J19" s="2" t="s">
        <v>44</v>
      </c>
      <c r="K19" s="5">
        <v>15</v>
      </c>
    </row>
    <row r="20" spans="1:11">
      <c r="A20" s="2">
        <v>89</v>
      </c>
      <c r="B20" s="2">
        <v>16</v>
      </c>
      <c r="C20" s="2" t="s">
        <v>54</v>
      </c>
      <c r="D20" s="7">
        <v>33.520000000000003</v>
      </c>
      <c r="E20" s="2" t="s">
        <v>52</v>
      </c>
      <c r="F20" s="2" t="s">
        <v>53</v>
      </c>
      <c r="G20" s="2" t="s">
        <v>25</v>
      </c>
      <c r="H20" s="2" t="s">
        <v>15</v>
      </c>
      <c r="I20" s="2">
        <v>285</v>
      </c>
      <c r="J20" s="2" t="s">
        <v>49</v>
      </c>
      <c r="K20" s="5">
        <v>16</v>
      </c>
    </row>
    <row r="21" spans="1:11">
      <c r="A21" s="2">
        <v>388</v>
      </c>
      <c r="B21" s="2">
        <v>17</v>
      </c>
      <c r="C21" s="2" t="s">
        <v>55</v>
      </c>
      <c r="D21" s="7">
        <v>33.549999999999997</v>
      </c>
      <c r="E21" s="2" t="s">
        <v>56</v>
      </c>
      <c r="F21" s="2" t="s">
        <v>57</v>
      </c>
      <c r="G21" s="2" t="s">
        <v>39</v>
      </c>
      <c r="H21" s="2" t="s">
        <v>15</v>
      </c>
      <c r="I21" s="2">
        <v>284</v>
      </c>
      <c r="J21" s="2" t="s">
        <v>44</v>
      </c>
      <c r="K21" s="5">
        <v>17</v>
      </c>
    </row>
    <row r="22" spans="1:11">
      <c r="A22" s="2">
        <v>633</v>
      </c>
      <c r="B22" s="2">
        <v>18</v>
      </c>
      <c r="C22" s="2" t="s">
        <v>58</v>
      </c>
      <c r="D22" s="7">
        <v>34</v>
      </c>
      <c r="E22" s="2" t="s">
        <v>59</v>
      </c>
      <c r="F22" s="2" t="s">
        <v>60</v>
      </c>
      <c r="G22" s="2" t="s">
        <v>60</v>
      </c>
      <c r="H22" s="2" t="s">
        <v>61</v>
      </c>
      <c r="I22" s="2" t="s">
        <v>60</v>
      </c>
      <c r="J22" s="2" t="s">
        <v>60</v>
      </c>
      <c r="K22" s="5" t="s">
        <v>60</v>
      </c>
    </row>
    <row r="23" spans="1:11">
      <c r="A23" s="2">
        <v>429</v>
      </c>
      <c r="B23" s="2">
        <v>19</v>
      </c>
      <c r="C23" s="2" t="s">
        <v>62</v>
      </c>
      <c r="D23" s="7">
        <v>34.08</v>
      </c>
      <c r="E23" s="2" t="s">
        <v>46</v>
      </c>
      <c r="F23" s="2" t="s">
        <v>47</v>
      </c>
      <c r="G23" s="2" t="s">
        <v>47</v>
      </c>
      <c r="H23" s="2" t="s">
        <v>15</v>
      </c>
      <c r="I23" s="2">
        <v>283</v>
      </c>
      <c r="J23" s="2" t="s">
        <v>44</v>
      </c>
      <c r="K23" s="5">
        <v>18</v>
      </c>
    </row>
    <row r="24" spans="1:11">
      <c r="A24" s="2">
        <v>642</v>
      </c>
      <c r="B24" s="2">
        <v>20</v>
      </c>
      <c r="C24" s="2" t="s">
        <v>63</v>
      </c>
      <c r="D24" s="7">
        <v>34.130000000000003</v>
      </c>
      <c r="E24" s="2" t="s">
        <v>64</v>
      </c>
      <c r="F24" s="2" t="s">
        <v>60</v>
      </c>
      <c r="G24" s="2" t="s">
        <v>60</v>
      </c>
      <c r="H24" s="2" t="s">
        <v>65</v>
      </c>
      <c r="I24" s="2" t="s">
        <v>60</v>
      </c>
      <c r="J24" s="2" t="s">
        <v>60</v>
      </c>
      <c r="K24" s="5" t="s">
        <v>60</v>
      </c>
    </row>
    <row r="25" spans="1:11">
      <c r="A25" s="2">
        <v>672</v>
      </c>
      <c r="B25" s="2">
        <v>21</v>
      </c>
      <c r="C25" s="2" t="s">
        <v>66</v>
      </c>
      <c r="D25" s="7">
        <v>34.159999999999997</v>
      </c>
      <c r="E25" s="2" t="s">
        <v>18</v>
      </c>
      <c r="F25" s="2" t="s">
        <v>19</v>
      </c>
      <c r="G25" s="2" t="s">
        <v>19</v>
      </c>
      <c r="H25" s="2" t="s">
        <v>65</v>
      </c>
      <c r="I25" s="2">
        <v>282</v>
      </c>
      <c r="J25" s="2" t="s">
        <v>67</v>
      </c>
      <c r="K25" s="5">
        <v>19</v>
      </c>
    </row>
    <row r="26" spans="1:11">
      <c r="A26" s="2">
        <v>670</v>
      </c>
      <c r="B26" s="2">
        <v>22</v>
      </c>
      <c r="C26" s="2" t="s">
        <v>68</v>
      </c>
      <c r="D26" s="7">
        <v>34.270000000000003</v>
      </c>
      <c r="E26" s="2" t="s">
        <v>69</v>
      </c>
      <c r="F26" s="2" t="s">
        <v>70</v>
      </c>
      <c r="G26" s="2" t="s">
        <v>71</v>
      </c>
      <c r="H26" s="2" t="s">
        <v>65</v>
      </c>
      <c r="I26" s="2">
        <v>281</v>
      </c>
      <c r="J26" s="2" t="s">
        <v>67</v>
      </c>
      <c r="K26" s="5">
        <v>20</v>
      </c>
    </row>
    <row r="27" spans="1:11">
      <c r="A27" s="2">
        <v>229</v>
      </c>
      <c r="B27" s="2">
        <v>23</v>
      </c>
      <c r="C27" s="2" t="s">
        <v>72</v>
      </c>
      <c r="D27" s="7">
        <v>34.33</v>
      </c>
      <c r="E27" s="2" t="s">
        <v>37</v>
      </c>
      <c r="F27" s="2" t="s">
        <v>38</v>
      </c>
      <c r="G27" s="2" t="s">
        <v>39</v>
      </c>
      <c r="H27" s="2" t="s">
        <v>20</v>
      </c>
      <c r="I27" s="2">
        <v>280</v>
      </c>
      <c r="J27" s="2" t="s">
        <v>21</v>
      </c>
      <c r="K27" s="5">
        <v>21</v>
      </c>
    </row>
    <row r="28" spans="1:11">
      <c r="A28" s="2">
        <v>424</v>
      </c>
      <c r="B28" s="2">
        <v>24</v>
      </c>
      <c r="C28" s="2" t="s">
        <v>73</v>
      </c>
      <c r="D28" s="7">
        <v>34.35</v>
      </c>
      <c r="E28" s="2" t="s">
        <v>46</v>
      </c>
      <c r="F28" s="2" t="s">
        <v>47</v>
      </c>
      <c r="G28" s="2" t="s">
        <v>47</v>
      </c>
      <c r="H28" s="2" t="s">
        <v>74</v>
      </c>
      <c r="I28" s="2">
        <v>200</v>
      </c>
      <c r="J28" s="2" t="s">
        <v>75</v>
      </c>
      <c r="K28" s="5">
        <v>22</v>
      </c>
    </row>
    <row r="29" spans="1:11">
      <c r="A29" s="2">
        <v>568</v>
      </c>
      <c r="B29" s="2">
        <v>25</v>
      </c>
      <c r="C29" s="2" t="s">
        <v>76</v>
      </c>
      <c r="D29" s="7">
        <v>34.409999999999997</v>
      </c>
      <c r="E29" s="2" t="s">
        <v>18</v>
      </c>
      <c r="F29" s="2" t="s">
        <v>19</v>
      </c>
      <c r="G29" s="2" t="s">
        <v>19</v>
      </c>
      <c r="H29" s="2" t="s">
        <v>20</v>
      </c>
      <c r="I29" s="2">
        <v>279</v>
      </c>
      <c r="J29" s="2" t="s">
        <v>77</v>
      </c>
      <c r="K29" s="5">
        <v>23</v>
      </c>
    </row>
    <row r="30" spans="1:11">
      <c r="A30" s="2">
        <v>144</v>
      </c>
      <c r="B30" s="2">
        <v>26</v>
      </c>
      <c r="C30" s="2" t="s">
        <v>78</v>
      </c>
      <c r="D30" s="7">
        <v>34.51</v>
      </c>
      <c r="E30" s="2" t="s">
        <v>79</v>
      </c>
      <c r="F30" s="2" t="s">
        <v>80</v>
      </c>
      <c r="G30" s="2" t="s">
        <v>71</v>
      </c>
      <c r="H30" s="2" t="s">
        <v>15</v>
      </c>
      <c r="I30" s="2">
        <v>278</v>
      </c>
      <c r="J30" s="2" t="s">
        <v>16</v>
      </c>
      <c r="K30" s="5">
        <v>24</v>
      </c>
    </row>
    <row r="31" spans="1:11">
      <c r="A31" s="2">
        <v>140</v>
      </c>
      <c r="B31" s="2">
        <v>27</v>
      </c>
      <c r="C31" s="2" t="s">
        <v>81</v>
      </c>
      <c r="D31" s="7">
        <v>34.53</v>
      </c>
      <c r="E31" s="2" t="s">
        <v>79</v>
      </c>
      <c r="F31" s="2" t="s">
        <v>80</v>
      </c>
      <c r="G31" s="2" t="s">
        <v>71</v>
      </c>
      <c r="H31" s="2" t="s">
        <v>20</v>
      </c>
      <c r="I31" s="2">
        <v>277</v>
      </c>
      <c r="J31" s="2" t="s">
        <v>21</v>
      </c>
      <c r="K31" s="5">
        <v>25</v>
      </c>
    </row>
    <row r="32" spans="1:11">
      <c r="A32" s="2">
        <v>174</v>
      </c>
      <c r="B32" s="2">
        <v>28</v>
      </c>
      <c r="C32" s="2" t="s">
        <v>82</v>
      </c>
      <c r="D32" s="7">
        <v>34.56</v>
      </c>
      <c r="E32" s="2" t="s">
        <v>27</v>
      </c>
      <c r="F32" s="2" t="s">
        <v>28</v>
      </c>
      <c r="G32" s="2" t="s">
        <v>28</v>
      </c>
      <c r="H32" s="2" t="s">
        <v>65</v>
      </c>
      <c r="I32" s="2">
        <v>276</v>
      </c>
      <c r="J32" s="2" t="s">
        <v>67</v>
      </c>
      <c r="K32" s="5">
        <v>26</v>
      </c>
    </row>
    <row r="33" spans="1:11">
      <c r="A33" s="2">
        <v>252</v>
      </c>
      <c r="B33" s="2">
        <v>29</v>
      </c>
      <c r="C33" s="2" t="s">
        <v>83</v>
      </c>
      <c r="D33" s="7">
        <v>35.07</v>
      </c>
      <c r="E33" s="2" t="s">
        <v>84</v>
      </c>
      <c r="F33" s="2" t="s">
        <v>85</v>
      </c>
      <c r="G33" s="2" t="s">
        <v>85</v>
      </c>
      <c r="H33" s="2" t="s">
        <v>20</v>
      </c>
      <c r="I33" s="2">
        <v>275</v>
      </c>
      <c r="J33" s="2" t="s">
        <v>21</v>
      </c>
      <c r="K33" s="5">
        <v>27</v>
      </c>
    </row>
    <row r="34" spans="1:11">
      <c r="A34" s="2">
        <v>534</v>
      </c>
      <c r="B34" s="2">
        <v>30</v>
      </c>
      <c r="C34" s="2" t="s">
        <v>86</v>
      </c>
      <c r="D34" s="7">
        <v>35.19</v>
      </c>
      <c r="E34" s="2" t="s">
        <v>18</v>
      </c>
      <c r="F34" s="2" t="s">
        <v>19</v>
      </c>
      <c r="G34" s="2" t="s">
        <v>19</v>
      </c>
      <c r="H34" s="2" t="s">
        <v>87</v>
      </c>
      <c r="I34" s="2">
        <v>274</v>
      </c>
      <c r="J34" s="2" t="s">
        <v>88</v>
      </c>
      <c r="K34" s="5">
        <v>28</v>
      </c>
    </row>
    <row r="35" spans="1:11">
      <c r="A35" s="2">
        <v>248</v>
      </c>
      <c r="B35" s="2">
        <v>31</v>
      </c>
      <c r="C35" s="2" t="s">
        <v>89</v>
      </c>
      <c r="D35" s="7">
        <v>35.21</v>
      </c>
      <c r="E35" s="2" t="s">
        <v>84</v>
      </c>
      <c r="F35" s="2" t="s">
        <v>85</v>
      </c>
      <c r="G35" s="2" t="s">
        <v>85</v>
      </c>
      <c r="H35" s="2" t="s">
        <v>87</v>
      </c>
      <c r="I35" s="2">
        <v>273</v>
      </c>
      <c r="J35" s="2" t="s">
        <v>77</v>
      </c>
      <c r="K35" s="5">
        <v>29</v>
      </c>
    </row>
    <row r="36" spans="1:11">
      <c r="A36" s="2">
        <v>645</v>
      </c>
      <c r="B36" s="2">
        <v>32</v>
      </c>
      <c r="C36" s="2" t="s">
        <v>90</v>
      </c>
      <c r="D36" s="7">
        <v>35.24</v>
      </c>
      <c r="E36" s="2" t="s">
        <v>33</v>
      </c>
      <c r="F36" s="2" t="s">
        <v>34</v>
      </c>
      <c r="G36" s="2" t="s">
        <v>34</v>
      </c>
      <c r="H36" s="2" t="s">
        <v>65</v>
      </c>
      <c r="I36" s="2">
        <v>272</v>
      </c>
      <c r="J36" s="2" t="s">
        <v>67</v>
      </c>
      <c r="K36" s="5">
        <v>30</v>
      </c>
    </row>
    <row r="37" spans="1:11">
      <c r="A37" s="2">
        <v>352</v>
      </c>
      <c r="B37" s="2">
        <v>33</v>
      </c>
      <c r="C37" s="2" t="s">
        <v>91</v>
      </c>
      <c r="D37" s="7">
        <v>35.29</v>
      </c>
      <c r="E37" s="2" t="s">
        <v>41</v>
      </c>
      <c r="F37" s="2" t="s">
        <v>42</v>
      </c>
      <c r="G37" s="2" t="s">
        <v>42</v>
      </c>
      <c r="H37" s="2" t="s">
        <v>20</v>
      </c>
      <c r="I37" s="2">
        <v>271</v>
      </c>
      <c r="J37" s="2" t="s">
        <v>77</v>
      </c>
      <c r="K37" s="5">
        <v>31</v>
      </c>
    </row>
    <row r="38" spans="1:11">
      <c r="A38" s="2">
        <v>472</v>
      </c>
      <c r="B38" s="2">
        <v>34</v>
      </c>
      <c r="C38" s="2" t="s">
        <v>93</v>
      </c>
      <c r="D38" s="7">
        <v>35.299999999999997</v>
      </c>
      <c r="E38" s="2" t="s">
        <v>69</v>
      </c>
      <c r="F38" s="2" t="s">
        <v>70</v>
      </c>
      <c r="G38" s="2" t="s">
        <v>71</v>
      </c>
      <c r="H38" s="2" t="s">
        <v>20</v>
      </c>
      <c r="I38" s="2">
        <v>270</v>
      </c>
      <c r="J38" s="2" t="s">
        <v>77</v>
      </c>
      <c r="K38" s="5">
        <v>32</v>
      </c>
    </row>
    <row r="39" spans="1:11">
      <c r="A39" s="2">
        <v>477</v>
      </c>
      <c r="B39" s="2">
        <v>35</v>
      </c>
      <c r="C39" s="2" t="s">
        <v>92</v>
      </c>
      <c r="D39" s="7">
        <v>35.31</v>
      </c>
      <c r="E39" s="2" t="s">
        <v>69</v>
      </c>
      <c r="F39" s="2" t="s">
        <v>70</v>
      </c>
      <c r="G39" s="2" t="s">
        <v>71</v>
      </c>
      <c r="H39" s="2" t="s">
        <v>20</v>
      </c>
      <c r="I39" s="2">
        <v>269</v>
      </c>
      <c r="J39" s="2" t="s">
        <v>88</v>
      </c>
      <c r="K39" s="5">
        <v>33</v>
      </c>
    </row>
    <row r="40" spans="1:11">
      <c r="A40" s="2">
        <v>216</v>
      </c>
      <c r="B40" s="2">
        <v>36</v>
      </c>
      <c r="C40" s="2" t="s">
        <v>94</v>
      </c>
      <c r="D40" s="7">
        <v>35.43</v>
      </c>
      <c r="E40" s="2" t="s">
        <v>37</v>
      </c>
      <c r="F40" s="2" t="s">
        <v>38</v>
      </c>
      <c r="G40" s="2" t="s">
        <v>39</v>
      </c>
      <c r="H40" s="2" t="s">
        <v>20</v>
      </c>
      <c r="I40" s="2">
        <v>268</v>
      </c>
      <c r="J40" s="2" t="s">
        <v>77</v>
      </c>
      <c r="K40" s="5">
        <v>34</v>
      </c>
    </row>
    <row r="41" spans="1:11">
      <c r="A41" s="2">
        <v>630</v>
      </c>
      <c r="B41" s="2">
        <v>37</v>
      </c>
      <c r="C41" s="2" t="s">
        <v>95</v>
      </c>
      <c r="D41" s="7">
        <v>35.43</v>
      </c>
      <c r="E41" s="2" t="s">
        <v>52</v>
      </c>
      <c r="F41" s="2" t="s">
        <v>53</v>
      </c>
      <c r="G41" s="2" t="s">
        <v>25</v>
      </c>
      <c r="H41" s="2" t="s">
        <v>87</v>
      </c>
      <c r="I41" s="2">
        <v>267</v>
      </c>
      <c r="J41" s="2" t="s">
        <v>21</v>
      </c>
      <c r="K41" s="5">
        <v>35</v>
      </c>
    </row>
    <row r="42" spans="1:11">
      <c r="A42" s="2">
        <v>513</v>
      </c>
      <c r="B42" s="2">
        <v>38</v>
      </c>
      <c r="C42" s="2" t="s">
        <v>96</v>
      </c>
      <c r="D42" s="7">
        <v>35.479999999999997</v>
      </c>
      <c r="E42" s="2" t="s">
        <v>18</v>
      </c>
      <c r="F42" s="2" t="s">
        <v>19</v>
      </c>
      <c r="G42" s="2" t="s">
        <v>19</v>
      </c>
      <c r="H42" s="2" t="s">
        <v>87</v>
      </c>
      <c r="I42" s="2">
        <v>266</v>
      </c>
      <c r="J42" s="2" t="s">
        <v>97</v>
      </c>
      <c r="K42" s="5">
        <v>36</v>
      </c>
    </row>
    <row r="43" spans="1:11">
      <c r="A43" s="2">
        <v>674</v>
      </c>
      <c r="B43" s="2">
        <v>39</v>
      </c>
      <c r="C43" s="2" t="s">
        <v>98</v>
      </c>
      <c r="D43" s="7">
        <v>35.51</v>
      </c>
      <c r="E43" s="2" t="s">
        <v>99</v>
      </c>
      <c r="F43" s="2" t="s">
        <v>60</v>
      </c>
      <c r="G43" s="2" t="s">
        <v>60</v>
      </c>
      <c r="H43" s="2" t="s">
        <v>100</v>
      </c>
      <c r="I43" s="2" t="s">
        <v>60</v>
      </c>
      <c r="J43" s="2" t="s">
        <v>60</v>
      </c>
      <c r="K43" s="5" t="s">
        <v>60</v>
      </c>
    </row>
    <row r="44" spans="1:11">
      <c r="A44" s="2">
        <v>28</v>
      </c>
      <c r="B44" s="2">
        <v>40</v>
      </c>
      <c r="C44" s="2" t="s">
        <v>101</v>
      </c>
      <c r="D44" s="7">
        <v>35.58</v>
      </c>
      <c r="E44" s="2" t="s">
        <v>102</v>
      </c>
      <c r="F44" s="2" t="s">
        <v>103</v>
      </c>
      <c r="G44" s="2" t="s">
        <v>103</v>
      </c>
      <c r="H44" s="2" t="s">
        <v>15</v>
      </c>
      <c r="I44" s="2">
        <v>265</v>
      </c>
      <c r="J44" s="2" t="s">
        <v>16</v>
      </c>
      <c r="K44" s="5">
        <v>37</v>
      </c>
    </row>
    <row r="45" spans="1:11">
      <c r="A45" s="2">
        <v>529</v>
      </c>
      <c r="B45" s="2">
        <v>41</v>
      </c>
      <c r="C45" s="2" t="s">
        <v>104</v>
      </c>
      <c r="D45" s="7">
        <v>36.18</v>
      </c>
      <c r="E45" s="2" t="s">
        <v>18</v>
      </c>
      <c r="F45" s="2" t="s">
        <v>19</v>
      </c>
      <c r="G45" s="2" t="s">
        <v>19</v>
      </c>
      <c r="H45" s="2" t="s">
        <v>65</v>
      </c>
      <c r="I45" s="2">
        <v>264</v>
      </c>
      <c r="J45" s="2" t="s">
        <v>105</v>
      </c>
      <c r="K45" s="5">
        <v>38</v>
      </c>
    </row>
    <row r="46" spans="1:11">
      <c r="A46" s="2">
        <v>380</v>
      </c>
      <c r="B46" s="2">
        <v>42</v>
      </c>
      <c r="C46" s="2" t="s">
        <v>106</v>
      </c>
      <c r="D46" s="7">
        <v>36.22</v>
      </c>
      <c r="E46" s="2" t="s">
        <v>56</v>
      </c>
      <c r="F46" s="2" t="s">
        <v>57</v>
      </c>
      <c r="G46" s="2" t="s">
        <v>39</v>
      </c>
      <c r="H46" s="2" t="s">
        <v>15</v>
      </c>
      <c r="I46" s="2">
        <v>263</v>
      </c>
      <c r="J46" s="2" t="s">
        <v>49</v>
      </c>
      <c r="K46" s="5">
        <v>39</v>
      </c>
    </row>
    <row r="47" spans="1:11">
      <c r="A47" s="2">
        <v>204</v>
      </c>
      <c r="B47" s="2">
        <v>43</v>
      </c>
      <c r="C47" s="2" t="s">
        <v>107</v>
      </c>
      <c r="D47" s="7">
        <v>36.25</v>
      </c>
      <c r="E47" s="2" t="s">
        <v>108</v>
      </c>
      <c r="F47" s="2" t="s">
        <v>109</v>
      </c>
      <c r="G47" s="2" t="s">
        <v>109</v>
      </c>
      <c r="H47" s="2" t="s">
        <v>65</v>
      </c>
      <c r="I47" s="2">
        <v>262</v>
      </c>
      <c r="J47" s="2" t="s">
        <v>67</v>
      </c>
      <c r="K47" s="5">
        <v>40</v>
      </c>
    </row>
    <row r="48" spans="1:11">
      <c r="A48" s="2">
        <v>676</v>
      </c>
      <c r="B48" s="2">
        <v>44</v>
      </c>
      <c r="C48" s="2" t="s">
        <v>110</v>
      </c>
      <c r="D48" s="7">
        <v>36.32</v>
      </c>
      <c r="E48" s="2" t="s">
        <v>111</v>
      </c>
      <c r="F48" s="2" t="s">
        <v>60</v>
      </c>
      <c r="G48" s="2" t="s">
        <v>60</v>
      </c>
      <c r="H48" s="2" t="s">
        <v>65</v>
      </c>
      <c r="I48" s="2" t="s">
        <v>60</v>
      </c>
      <c r="J48" s="2" t="s">
        <v>60</v>
      </c>
      <c r="K48" s="5" t="s">
        <v>60</v>
      </c>
    </row>
    <row r="49" spans="1:11">
      <c r="A49" s="2">
        <v>372</v>
      </c>
      <c r="B49" s="2">
        <v>45</v>
      </c>
      <c r="C49" s="2" t="s">
        <v>112</v>
      </c>
      <c r="D49" s="7">
        <v>36.35</v>
      </c>
      <c r="E49" s="2" t="s">
        <v>41</v>
      </c>
      <c r="F49" s="2" t="s">
        <v>42</v>
      </c>
      <c r="G49" s="2" t="s">
        <v>42</v>
      </c>
      <c r="H49" s="2" t="s">
        <v>15</v>
      </c>
      <c r="I49" s="2">
        <v>261</v>
      </c>
      <c r="J49" s="2" t="s">
        <v>44</v>
      </c>
      <c r="K49" s="5">
        <v>41</v>
      </c>
    </row>
    <row r="50" spans="1:11">
      <c r="A50" s="2">
        <v>648</v>
      </c>
      <c r="B50" s="2">
        <v>46</v>
      </c>
      <c r="C50" s="2" t="s">
        <v>113</v>
      </c>
      <c r="D50" s="7">
        <v>36.380000000000003</v>
      </c>
      <c r="E50" s="2" t="s">
        <v>114</v>
      </c>
      <c r="F50" s="2" t="s">
        <v>60</v>
      </c>
      <c r="G50" s="2" t="s">
        <v>60</v>
      </c>
      <c r="H50" s="2" t="s">
        <v>15</v>
      </c>
      <c r="I50" s="2" t="s">
        <v>60</v>
      </c>
      <c r="J50" s="2" t="s">
        <v>60</v>
      </c>
      <c r="K50" s="5" t="s">
        <v>60</v>
      </c>
    </row>
    <row r="51" spans="1:11">
      <c r="A51" s="2">
        <v>283</v>
      </c>
      <c r="B51" s="2">
        <v>47</v>
      </c>
      <c r="C51" s="2" t="s">
        <v>115</v>
      </c>
      <c r="D51" s="7">
        <v>36.520000000000003</v>
      </c>
      <c r="E51" s="2" t="s">
        <v>116</v>
      </c>
      <c r="F51" s="2" t="s">
        <v>117</v>
      </c>
      <c r="G51" s="2" t="s">
        <v>117</v>
      </c>
      <c r="H51" s="2" t="s">
        <v>87</v>
      </c>
      <c r="I51" s="2">
        <v>260</v>
      </c>
      <c r="J51" s="2" t="s">
        <v>21</v>
      </c>
      <c r="K51" s="5">
        <v>42</v>
      </c>
    </row>
    <row r="52" spans="1:11">
      <c r="A52" s="2">
        <v>627</v>
      </c>
      <c r="B52" s="2">
        <v>48</v>
      </c>
      <c r="C52" s="2" t="s">
        <v>118</v>
      </c>
      <c r="D52" s="7">
        <v>36.58</v>
      </c>
      <c r="E52" s="2" t="s">
        <v>27</v>
      </c>
      <c r="F52" s="2" t="s">
        <v>28</v>
      </c>
      <c r="G52" s="2" t="s">
        <v>28</v>
      </c>
      <c r="H52" s="2" t="s">
        <v>15</v>
      </c>
      <c r="I52" s="2">
        <v>259</v>
      </c>
      <c r="J52" s="2" t="s">
        <v>44</v>
      </c>
      <c r="K52" s="5">
        <v>43</v>
      </c>
    </row>
    <row r="53" spans="1:11">
      <c r="A53" s="2">
        <v>631</v>
      </c>
      <c r="B53" s="2">
        <v>49</v>
      </c>
      <c r="C53" s="2" t="s">
        <v>558</v>
      </c>
      <c r="D53" s="7">
        <v>37.08</v>
      </c>
      <c r="E53" s="2" t="s">
        <v>56</v>
      </c>
      <c r="F53" s="2" t="s">
        <v>57</v>
      </c>
      <c r="G53" s="2" t="s">
        <v>39</v>
      </c>
      <c r="H53" s="2" t="s">
        <v>20</v>
      </c>
      <c r="I53" s="2">
        <v>258</v>
      </c>
      <c r="J53" s="2" t="s">
        <v>88</v>
      </c>
      <c r="K53" s="5">
        <v>44</v>
      </c>
    </row>
    <row r="54" spans="1:11">
      <c r="A54" s="2">
        <v>70</v>
      </c>
      <c r="B54" s="2">
        <v>50</v>
      </c>
      <c r="C54" s="2" t="s">
        <v>119</v>
      </c>
      <c r="D54" s="7">
        <v>37.15</v>
      </c>
      <c r="E54" s="2" t="s">
        <v>52</v>
      </c>
      <c r="F54" s="2" t="s">
        <v>53</v>
      </c>
      <c r="G54" s="2" t="s">
        <v>25</v>
      </c>
      <c r="H54" s="2" t="s">
        <v>20</v>
      </c>
      <c r="I54" s="2">
        <v>257</v>
      </c>
      <c r="J54" s="2" t="s">
        <v>77</v>
      </c>
      <c r="K54" s="5">
        <v>45</v>
      </c>
    </row>
    <row r="55" spans="1:11">
      <c r="A55" s="2">
        <v>279</v>
      </c>
      <c r="B55" s="2">
        <v>51</v>
      </c>
      <c r="C55" s="2" t="s">
        <v>120</v>
      </c>
      <c r="D55" s="7">
        <v>37.22</v>
      </c>
      <c r="E55" s="2" t="s">
        <v>116</v>
      </c>
      <c r="F55" s="2" t="s">
        <v>117</v>
      </c>
      <c r="G55" s="2" t="s">
        <v>117</v>
      </c>
      <c r="H55" s="2" t="s">
        <v>65</v>
      </c>
      <c r="I55" s="2">
        <v>256</v>
      </c>
      <c r="J55" s="2" t="s">
        <v>67</v>
      </c>
      <c r="K55" s="5">
        <v>46</v>
      </c>
    </row>
    <row r="56" spans="1:11">
      <c r="A56" s="2">
        <v>498</v>
      </c>
      <c r="B56" s="2">
        <v>52</v>
      </c>
      <c r="C56" s="2" t="s">
        <v>121</v>
      </c>
      <c r="D56" s="7">
        <v>37.270000000000003</v>
      </c>
      <c r="E56" s="2" t="s">
        <v>69</v>
      </c>
      <c r="F56" s="2" t="s">
        <v>70</v>
      </c>
      <c r="G56" s="2" t="s">
        <v>71</v>
      </c>
      <c r="H56" s="2" t="s">
        <v>20</v>
      </c>
      <c r="I56" s="2">
        <v>255</v>
      </c>
      <c r="J56" s="2" t="s">
        <v>44</v>
      </c>
      <c r="K56" s="5">
        <v>47</v>
      </c>
    </row>
    <row r="57" spans="1:11">
      <c r="A57" s="2">
        <v>433</v>
      </c>
      <c r="B57" s="2">
        <v>53</v>
      </c>
      <c r="C57" s="2" t="s">
        <v>122</v>
      </c>
      <c r="D57" s="7">
        <v>37.299999999999997</v>
      </c>
      <c r="E57" s="2" t="s">
        <v>46</v>
      </c>
      <c r="F57" s="2" t="s">
        <v>47</v>
      </c>
      <c r="G57" s="2" t="s">
        <v>47</v>
      </c>
      <c r="H57" s="2" t="s">
        <v>87</v>
      </c>
      <c r="I57" s="2">
        <v>254</v>
      </c>
      <c r="J57" s="2" t="s">
        <v>21</v>
      </c>
      <c r="K57" s="5">
        <v>48</v>
      </c>
    </row>
    <row r="58" spans="1:11">
      <c r="A58" s="2">
        <v>295</v>
      </c>
      <c r="B58" s="2">
        <v>54</v>
      </c>
      <c r="C58" s="2" t="s">
        <v>123</v>
      </c>
      <c r="D58" s="7">
        <v>37.31</v>
      </c>
      <c r="E58" s="2" t="s">
        <v>116</v>
      </c>
      <c r="F58" s="2" t="s">
        <v>117</v>
      </c>
      <c r="G58" s="2" t="s">
        <v>117</v>
      </c>
      <c r="H58" s="2" t="s">
        <v>100</v>
      </c>
      <c r="I58" s="2">
        <v>253</v>
      </c>
      <c r="J58" s="2" t="s">
        <v>105</v>
      </c>
      <c r="K58" s="5">
        <v>49</v>
      </c>
    </row>
    <row r="59" spans="1:11">
      <c r="A59" s="2">
        <v>101</v>
      </c>
      <c r="B59" s="2">
        <v>55</v>
      </c>
      <c r="C59" s="2" t="s">
        <v>124</v>
      </c>
      <c r="D59" s="7">
        <v>37.32</v>
      </c>
      <c r="E59" s="2" t="s">
        <v>52</v>
      </c>
      <c r="F59" s="2" t="s">
        <v>53</v>
      </c>
      <c r="G59" s="2" t="s">
        <v>25</v>
      </c>
      <c r="H59" s="2" t="s">
        <v>87</v>
      </c>
      <c r="I59" s="2">
        <v>252</v>
      </c>
      <c r="J59" s="2" t="s">
        <v>88</v>
      </c>
      <c r="K59" s="5">
        <v>50</v>
      </c>
    </row>
    <row r="60" spans="1:11">
      <c r="A60" s="2">
        <v>365</v>
      </c>
      <c r="B60" s="2">
        <v>56</v>
      </c>
      <c r="C60" s="2" t="s">
        <v>125</v>
      </c>
      <c r="D60" s="7">
        <v>37.36</v>
      </c>
      <c r="E60" s="2" t="s">
        <v>41</v>
      </c>
      <c r="F60" s="2" t="s">
        <v>42</v>
      </c>
      <c r="G60" s="2" t="s">
        <v>42</v>
      </c>
      <c r="H60" s="2" t="s">
        <v>87</v>
      </c>
      <c r="I60" s="2">
        <v>251</v>
      </c>
      <c r="J60" s="2" t="s">
        <v>88</v>
      </c>
      <c r="K60" s="5">
        <v>51</v>
      </c>
    </row>
    <row r="61" spans="1:11">
      <c r="A61" s="2">
        <v>304</v>
      </c>
      <c r="B61" s="2">
        <v>57</v>
      </c>
      <c r="C61" s="2" t="s">
        <v>126</v>
      </c>
      <c r="D61" s="7">
        <v>37.369999999999997</v>
      </c>
      <c r="E61" s="2" t="s">
        <v>30</v>
      </c>
      <c r="F61" s="2" t="s">
        <v>31</v>
      </c>
      <c r="G61" s="2" t="s">
        <v>31</v>
      </c>
      <c r="H61" s="2" t="s">
        <v>15</v>
      </c>
      <c r="I61" s="2">
        <v>250</v>
      </c>
      <c r="J61" s="2" t="s">
        <v>44</v>
      </c>
      <c r="K61" s="5">
        <v>52</v>
      </c>
    </row>
    <row r="62" spans="1:11">
      <c r="A62" s="2">
        <v>68</v>
      </c>
      <c r="B62" s="2">
        <v>58</v>
      </c>
      <c r="C62" s="2" t="s">
        <v>127</v>
      </c>
      <c r="D62" s="7">
        <v>37.4</v>
      </c>
      <c r="E62" s="2" t="s">
        <v>52</v>
      </c>
      <c r="F62" s="2" t="s">
        <v>53</v>
      </c>
      <c r="G62" s="2" t="s">
        <v>25</v>
      </c>
      <c r="H62" s="2" t="s">
        <v>128</v>
      </c>
      <c r="I62" s="2">
        <v>249</v>
      </c>
      <c r="J62" s="2" t="s">
        <v>129</v>
      </c>
      <c r="K62" s="5">
        <v>53</v>
      </c>
    </row>
    <row r="63" spans="1:11">
      <c r="A63" s="2">
        <v>643</v>
      </c>
      <c r="B63" s="2">
        <v>59</v>
      </c>
      <c r="C63" s="2" t="s">
        <v>130</v>
      </c>
      <c r="D63" s="7">
        <v>37.43</v>
      </c>
      <c r="E63" s="2" t="s">
        <v>84</v>
      </c>
      <c r="F63" s="2" t="s">
        <v>85</v>
      </c>
      <c r="G63" s="2" t="s">
        <v>85</v>
      </c>
      <c r="H63" s="2" t="s">
        <v>15</v>
      </c>
      <c r="I63" s="2">
        <v>248</v>
      </c>
      <c r="J63" s="2" t="s">
        <v>16</v>
      </c>
      <c r="K63" s="5">
        <v>54</v>
      </c>
    </row>
    <row r="64" spans="1:11">
      <c r="A64" s="2">
        <v>80</v>
      </c>
      <c r="B64" s="2">
        <v>60</v>
      </c>
      <c r="C64" s="2" t="s">
        <v>131</v>
      </c>
      <c r="D64" s="7">
        <v>37.44</v>
      </c>
      <c r="E64" s="2" t="s">
        <v>52</v>
      </c>
      <c r="F64" s="2" t="s">
        <v>53</v>
      </c>
      <c r="G64" s="2" t="s">
        <v>25</v>
      </c>
      <c r="H64" s="2" t="s">
        <v>15</v>
      </c>
      <c r="I64" s="2">
        <v>247</v>
      </c>
      <c r="J64" s="2" t="s">
        <v>97</v>
      </c>
      <c r="K64" s="5">
        <v>55</v>
      </c>
    </row>
    <row r="65" spans="1:11">
      <c r="A65" s="2">
        <v>75</v>
      </c>
      <c r="B65" s="2">
        <v>61</v>
      </c>
      <c r="C65" s="2" t="s">
        <v>132</v>
      </c>
      <c r="D65" s="7">
        <v>37.46</v>
      </c>
      <c r="E65" s="2" t="s">
        <v>52</v>
      </c>
      <c r="F65" s="2" t="s">
        <v>53</v>
      </c>
      <c r="G65" s="2" t="s">
        <v>25</v>
      </c>
      <c r="H65" s="2" t="s">
        <v>65</v>
      </c>
      <c r="I65" s="2">
        <v>246</v>
      </c>
      <c r="J65" s="2" t="s">
        <v>67</v>
      </c>
      <c r="K65" s="5">
        <v>56</v>
      </c>
    </row>
    <row r="66" spans="1:11">
      <c r="A66" s="2">
        <v>665</v>
      </c>
      <c r="B66" s="2">
        <v>62</v>
      </c>
      <c r="C66" s="2" t="s">
        <v>133</v>
      </c>
      <c r="D66" s="7">
        <v>37.51</v>
      </c>
      <c r="E66" s="2" t="s">
        <v>46</v>
      </c>
      <c r="F66" s="2" t="s">
        <v>47</v>
      </c>
      <c r="G66" s="2" t="s">
        <v>47</v>
      </c>
      <c r="H66" s="2" t="s">
        <v>15</v>
      </c>
      <c r="I66" s="2">
        <v>245</v>
      </c>
      <c r="J66" s="2" t="s">
        <v>49</v>
      </c>
      <c r="K66" s="5">
        <v>57</v>
      </c>
    </row>
    <row r="67" spans="1:11">
      <c r="A67" s="2">
        <v>422</v>
      </c>
      <c r="B67" s="2">
        <v>63</v>
      </c>
      <c r="C67" s="2" t="s">
        <v>134</v>
      </c>
      <c r="D67" s="7">
        <v>38.07</v>
      </c>
      <c r="E67" s="2" t="s">
        <v>135</v>
      </c>
      <c r="F67" s="2" t="s">
        <v>136</v>
      </c>
      <c r="G67" s="2" t="s">
        <v>136</v>
      </c>
      <c r="H67" s="2" t="s">
        <v>20</v>
      </c>
      <c r="I67" s="2">
        <v>244</v>
      </c>
      <c r="J67" s="2" t="s">
        <v>21</v>
      </c>
      <c r="K67" s="5">
        <v>58</v>
      </c>
    </row>
    <row r="68" spans="1:11">
      <c r="A68" s="2">
        <v>357</v>
      </c>
      <c r="B68" s="2">
        <v>64</v>
      </c>
      <c r="C68" s="2" t="s">
        <v>137</v>
      </c>
      <c r="D68" s="7">
        <v>38.18</v>
      </c>
      <c r="E68" s="2" t="s">
        <v>41</v>
      </c>
      <c r="F68" s="2" t="s">
        <v>42</v>
      </c>
      <c r="G68" s="2" t="s">
        <v>42</v>
      </c>
      <c r="H68" s="2" t="s">
        <v>20</v>
      </c>
      <c r="I68" s="2">
        <v>243</v>
      </c>
      <c r="J68" s="2" t="s">
        <v>49</v>
      </c>
      <c r="K68" s="5">
        <v>59</v>
      </c>
    </row>
    <row r="69" spans="1:11">
      <c r="A69" s="2">
        <v>458</v>
      </c>
      <c r="B69" s="2">
        <v>65</v>
      </c>
      <c r="C69" s="2" t="s">
        <v>138</v>
      </c>
      <c r="D69" s="7">
        <v>38.22</v>
      </c>
      <c r="E69" s="2" t="s">
        <v>33</v>
      </c>
      <c r="F69" s="2" t="s">
        <v>34</v>
      </c>
      <c r="G69" s="2" t="s">
        <v>34</v>
      </c>
      <c r="H69" s="2" t="s">
        <v>100</v>
      </c>
      <c r="I69" s="2">
        <v>242</v>
      </c>
      <c r="J69" s="2" t="s">
        <v>105</v>
      </c>
      <c r="K69" s="5">
        <v>60</v>
      </c>
    </row>
    <row r="70" spans="1:11">
      <c r="A70" s="2">
        <v>383</v>
      </c>
      <c r="B70" s="2">
        <v>66</v>
      </c>
      <c r="C70" s="2" t="s">
        <v>139</v>
      </c>
      <c r="D70" s="7">
        <v>38.28</v>
      </c>
      <c r="E70" s="2" t="s">
        <v>56</v>
      </c>
      <c r="F70" s="2" t="s">
        <v>57</v>
      </c>
      <c r="G70" s="2" t="s">
        <v>39</v>
      </c>
      <c r="H70" s="2" t="s">
        <v>140</v>
      </c>
      <c r="I70" s="2">
        <v>199</v>
      </c>
      <c r="J70" s="2" t="s">
        <v>141</v>
      </c>
      <c r="K70" s="5">
        <v>61</v>
      </c>
    </row>
    <row r="71" spans="1:11">
      <c r="A71" s="2">
        <v>387</v>
      </c>
      <c r="B71" s="2">
        <v>67</v>
      </c>
      <c r="C71" s="2" t="s">
        <v>142</v>
      </c>
      <c r="D71" s="7">
        <v>38.33</v>
      </c>
      <c r="E71" s="2" t="s">
        <v>56</v>
      </c>
      <c r="F71" s="2" t="s">
        <v>57</v>
      </c>
      <c r="G71" s="2" t="s">
        <v>39</v>
      </c>
      <c r="H71" s="2" t="s">
        <v>143</v>
      </c>
      <c r="I71" s="2">
        <v>198</v>
      </c>
      <c r="J71" s="2" t="s">
        <v>144</v>
      </c>
      <c r="K71" s="5">
        <v>62</v>
      </c>
    </row>
    <row r="72" spans="1:11">
      <c r="A72" s="2">
        <v>360</v>
      </c>
      <c r="B72" s="2">
        <v>68</v>
      </c>
      <c r="C72" s="2" t="s">
        <v>145</v>
      </c>
      <c r="D72" s="7">
        <v>38.39</v>
      </c>
      <c r="E72" s="2" t="s">
        <v>41</v>
      </c>
      <c r="F72" s="2" t="s">
        <v>42</v>
      </c>
      <c r="G72" s="2" t="s">
        <v>42</v>
      </c>
      <c r="H72" s="2" t="s">
        <v>128</v>
      </c>
      <c r="I72" s="2">
        <v>241</v>
      </c>
      <c r="J72" s="2" t="s">
        <v>129</v>
      </c>
      <c r="K72" s="5">
        <v>63</v>
      </c>
    </row>
    <row r="73" spans="1:11">
      <c r="A73" s="2">
        <v>428</v>
      </c>
      <c r="B73" s="2">
        <v>69</v>
      </c>
      <c r="C73" s="2" t="s">
        <v>146</v>
      </c>
      <c r="D73" s="7">
        <v>38.409999999999997</v>
      </c>
      <c r="E73" s="2" t="s">
        <v>46</v>
      </c>
      <c r="F73" s="2" t="s">
        <v>47</v>
      </c>
      <c r="G73" s="2" t="s">
        <v>47</v>
      </c>
      <c r="H73" s="2" t="s">
        <v>15</v>
      </c>
      <c r="I73" s="2">
        <v>240</v>
      </c>
      <c r="J73" s="2" t="s">
        <v>97</v>
      </c>
      <c r="K73" s="5">
        <v>64</v>
      </c>
    </row>
    <row r="74" spans="1:11">
      <c r="A74" s="2">
        <v>395</v>
      </c>
      <c r="B74" s="2">
        <v>70</v>
      </c>
      <c r="C74" s="2" t="s">
        <v>147</v>
      </c>
      <c r="D74" s="7">
        <v>38.44</v>
      </c>
      <c r="E74" s="2" t="s">
        <v>135</v>
      </c>
      <c r="F74" s="2" t="s">
        <v>136</v>
      </c>
      <c r="G74" s="2" t="s">
        <v>136</v>
      </c>
      <c r="H74" s="2" t="s">
        <v>87</v>
      </c>
      <c r="I74" s="2">
        <v>239</v>
      </c>
      <c r="J74" s="2" t="s">
        <v>77</v>
      </c>
      <c r="K74" s="5">
        <v>65</v>
      </c>
    </row>
    <row r="75" spans="1:11">
      <c r="A75" s="2">
        <v>508</v>
      </c>
      <c r="B75" s="2">
        <v>71</v>
      </c>
      <c r="C75" s="2" t="s">
        <v>148</v>
      </c>
      <c r="D75" s="7">
        <v>38.450000000000003</v>
      </c>
      <c r="E75" s="2" t="s">
        <v>18</v>
      </c>
      <c r="F75" s="2" t="s">
        <v>19</v>
      </c>
      <c r="G75" s="2" t="s">
        <v>19</v>
      </c>
      <c r="H75" s="2" t="s">
        <v>149</v>
      </c>
      <c r="I75" s="2">
        <v>197</v>
      </c>
      <c r="J75" s="2" t="s">
        <v>141</v>
      </c>
      <c r="K75" s="5">
        <v>66</v>
      </c>
    </row>
    <row r="76" spans="1:11">
      <c r="A76" s="2">
        <v>637</v>
      </c>
      <c r="B76" s="2">
        <v>72</v>
      </c>
      <c r="C76" s="2" t="s">
        <v>150</v>
      </c>
      <c r="D76" s="7">
        <v>38.46</v>
      </c>
      <c r="E76" s="2" t="s">
        <v>84</v>
      </c>
      <c r="F76" s="2" t="s">
        <v>85</v>
      </c>
      <c r="G76" s="2" t="s">
        <v>85</v>
      </c>
      <c r="H76" s="2" t="s">
        <v>149</v>
      </c>
      <c r="I76" s="2">
        <v>196</v>
      </c>
      <c r="J76" s="2" t="s">
        <v>141</v>
      </c>
      <c r="K76" s="5">
        <v>67</v>
      </c>
    </row>
    <row r="77" spans="1:11">
      <c r="A77" s="2">
        <v>287</v>
      </c>
      <c r="B77" s="2">
        <v>73</v>
      </c>
      <c r="C77" s="2" t="s">
        <v>151</v>
      </c>
      <c r="D77" s="7">
        <v>38.479999999999997</v>
      </c>
      <c r="E77" s="2" t="s">
        <v>116</v>
      </c>
      <c r="F77" s="2" t="s">
        <v>117</v>
      </c>
      <c r="G77" s="2" t="s">
        <v>117</v>
      </c>
      <c r="H77" s="2" t="s">
        <v>15</v>
      </c>
      <c r="I77" s="2">
        <v>238</v>
      </c>
      <c r="J77" s="2" t="s">
        <v>16</v>
      </c>
      <c r="K77" s="5">
        <v>68</v>
      </c>
    </row>
    <row r="78" spans="1:11">
      <c r="A78" s="2">
        <v>338</v>
      </c>
      <c r="B78" s="2">
        <v>74</v>
      </c>
      <c r="C78" s="2" t="s">
        <v>152</v>
      </c>
      <c r="D78" s="7">
        <v>38.53</v>
      </c>
      <c r="E78" s="2" t="s">
        <v>41</v>
      </c>
      <c r="F78" s="2" t="s">
        <v>42</v>
      </c>
      <c r="G78" s="2" t="s">
        <v>42</v>
      </c>
      <c r="H78" s="2" t="s">
        <v>15</v>
      </c>
      <c r="I78" s="2">
        <v>237</v>
      </c>
      <c r="J78" s="2" t="s">
        <v>97</v>
      </c>
      <c r="K78" s="5">
        <v>69</v>
      </c>
    </row>
    <row r="79" spans="1:11">
      <c r="A79" s="2">
        <v>225</v>
      </c>
      <c r="B79" s="2">
        <v>75</v>
      </c>
      <c r="C79" s="2" t="s">
        <v>153</v>
      </c>
      <c r="D79" s="7">
        <v>38.56</v>
      </c>
      <c r="E79" s="2" t="s">
        <v>37</v>
      </c>
      <c r="F79" s="2" t="s">
        <v>38</v>
      </c>
      <c r="G79" s="2" t="s">
        <v>39</v>
      </c>
      <c r="H79" s="2" t="s">
        <v>65</v>
      </c>
      <c r="I79" s="2">
        <v>236</v>
      </c>
      <c r="J79" s="2" t="s">
        <v>67</v>
      </c>
      <c r="K79" s="5">
        <v>70</v>
      </c>
    </row>
    <row r="80" spans="1:11">
      <c r="A80" s="2">
        <v>215</v>
      </c>
      <c r="B80" s="2">
        <v>76</v>
      </c>
      <c r="C80" s="2" t="s">
        <v>154</v>
      </c>
      <c r="D80" s="7">
        <v>39.090000000000003</v>
      </c>
      <c r="E80" s="2" t="s">
        <v>37</v>
      </c>
      <c r="F80" s="2" t="s">
        <v>38</v>
      </c>
      <c r="G80" s="2" t="s">
        <v>39</v>
      </c>
      <c r="H80" s="2" t="s">
        <v>149</v>
      </c>
      <c r="I80" s="2">
        <v>195</v>
      </c>
      <c r="J80" s="2" t="s">
        <v>155</v>
      </c>
      <c r="K80" s="5">
        <v>71</v>
      </c>
    </row>
    <row r="81" spans="1:11">
      <c r="A81" s="2">
        <v>502</v>
      </c>
      <c r="B81" s="2">
        <v>77</v>
      </c>
      <c r="C81" s="2" t="s">
        <v>156</v>
      </c>
      <c r="D81" s="7">
        <v>39.14</v>
      </c>
      <c r="E81" s="2" t="s">
        <v>18</v>
      </c>
      <c r="F81" s="2" t="s">
        <v>19</v>
      </c>
      <c r="G81" s="2" t="s">
        <v>19</v>
      </c>
      <c r="H81" s="2" t="s">
        <v>20</v>
      </c>
      <c r="I81" s="2">
        <v>235</v>
      </c>
      <c r="J81" s="2" t="s">
        <v>157</v>
      </c>
      <c r="K81" s="5">
        <v>72</v>
      </c>
    </row>
    <row r="82" spans="1:11">
      <c r="A82" s="2">
        <v>66</v>
      </c>
      <c r="B82" s="2">
        <v>78</v>
      </c>
      <c r="C82" s="2" t="s">
        <v>158</v>
      </c>
      <c r="D82" s="7">
        <v>39.15</v>
      </c>
      <c r="E82" s="2" t="s">
        <v>52</v>
      </c>
      <c r="F82" s="2" t="s">
        <v>53</v>
      </c>
      <c r="G82" s="2" t="s">
        <v>25</v>
      </c>
      <c r="H82" s="2" t="s">
        <v>20</v>
      </c>
      <c r="I82" s="2">
        <v>234</v>
      </c>
      <c r="J82" s="2" t="s">
        <v>157</v>
      </c>
      <c r="K82" s="5">
        <v>73</v>
      </c>
    </row>
    <row r="83" spans="1:11">
      <c r="A83" s="2">
        <v>625</v>
      </c>
      <c r="B83" s="2">
        <v>79</v>
      </c>
      <c r="C83" s="2" t="s">
        <v>159</v>
      </c>
      <c r="D83" s="7">
        <v>39.270000000000003</v>
      </c>
      <c r="E83" s="2" t="s">
        <v>23</v>
      </c>
      <c r="F83" s="2" t="s">
        <v>24</v>
      </c>
      <c r="G83" s="2" t="s">
        <v>25</v>
      </c>
      <c r="H83" s="2" t="s">
        <v>100</v>
      </c>
      <c r="I83" s="2">
        <v>233</v>
      </c>
      <c r="J83" s="2" t="s">
        <v>105</v>
      </c>
      <c r="K83" s="5">
        <v>74</v>
      </c>
    </row>
    <row r="84" spans="1:11">
      <c r="A84" s="2">
        <v>182</v>
      </c>
      <c r="B84" s="2">
        <v>80</v>
      </c>
      <c r="C84" s="2" t="s">
        <v>160</v>
      </c>
      <c r="D84" s="7">
        <v>39.36</v>
      </c>
      <c r="E84" s="2" t="s">
        <v>27</v>
      </c>
      <c r="F84" s="2" t="s">
        <v>28</v>
      </c>
      <c r="G84" s="2" t="s">
        <v>28</v>
      </c>
      <c r="H84" s="2" t="s">
        <v>15</v>
      </c>
      <c r="I84" s="2">
        <v>232</v>
      </c>
      <c r="J84" s="2" t="s">
        <v>49</v>
      </c>
      <c r="K84" s="5">
        <v>75</v>
      </c>
    </row>
    <row r="85" spans="1:11">
      <c r="A85" s="2">
        <v>359</v>
      </c>
      <c r="B85" s="2">
        <v>81</v>
      </c>
      <c r="C85" s="2" t="s">
        <v>161</v>
      </c>
      <c r="D85" s="7">
        <v>39.369999999999997</v>
      </c>
      <c r="E85" s="2" t="s">
        <v>41</v>
      </c>
      <c r="F85" s="2" t="s">
        <v>42</v>
      </c>
      <c r="G85" s="2" t="s">
        <v>42</v>
      </c>
      <c r="H85" s="2" t="s">
        <v>15</v>
      </c>
      <c r="I85" s="2">
        <v>231</v>
      </c>
      <c r="J85" s="2" t="s">
        <v>157</v>
      </c>
      <c r="K85" s="5">
        <v>76</v>
      </c>
    </row>
    <row r="86" spans="1:11">
      <c r="A86" s="2">
        <v>425</v>
      </c>
      <c r="B86" s="2">
        <v>82</v>
      </c>
      <c r="C86" s="2" t="s">
        <v>162</v>
      </c>
      <c r="D86" s="7">
        <v>39.450000000000003</v>
      </c>
      <c r="E86" s="2" t="s">
        <v>46</v>
      </c>
      <c r="F86" s="2" t="s">
        <v>47</v>
      </c>
      <c r="G86" s="2" t="s">
        <v>47</v>
      </c>
      <c r="H86" s="2" t="s">
        <v>100</v>
      </c>
      <c r="I86" s="2">
        <v>230</v>
      </c>
      <c r="J86" s="2" t="s">
        <v>67</v>
      </c>
      <c r="K86" s="5">
        <v>77</v>
      </c>
    </row>
    <row r="87" spans="1:11">
      <c r="A87" s="2">
        <v>293</v>
      </c>
      <c r="B87" s="2">
        <v>83</v>
      </c>
      <c r="C87" s="2" t="s">
        <v>163</v>
      </c>
      <c r="D87" s="7">
        <v>39.520000000000003</v>
      </c>
      <c r="E87" s="2" t="s">
        <v>116</v>
      </c>
      <c r="F87" s="2" t="s">
        <v>117</v>
      </c>
      <c r="G87" s="2" t="s">
        <v>117</v>
      </c>
      <c r="H87" s="2" t="s">
        <v>100</v>
      </c>
      <c r="I87" s="2">
        <v>229</v>
      </c>
      <c r="J87" s="2" t="s">
        <v>164</v>
      </c>
      <c r="K87" s="5">
        <v>78</v>
      </c>
    </row>
    <row r="88" spans="1:11">
      <c r="A88" s="2">
        <v>219</v>
      </c>
      <c r="B88" s="2">
        <v>84</v>
      </c>
      <c r="C88" s="2" t="s">
        <v>165</v>
      </c>
      <c r="D88" s="7">
        <v>39.590000000000003</v>
      </c>
      <c r="E88" s="2" t="s">
        <v>37</v>
      </c>
      <c r="F88" s="2" t="s">
        <v>38</v>
      </c>
      <c r="G88" s="2" t="s">
        <v>39</v>
      </c>
      <c r="H88" s="2" t="s">
        <v>74</v>
      </c>
      <c r="I88" s="2">
        <v>194</v>
      </c>
      <c r="J88" s="2" t="s">
        <v>75</v>
      </c>
      <c r="K88" s="5">
        <v>79</v>
      </c>
    </row>
    <row r="89" spans="1:11">
      <c r="A89" s="2">
        <v>427</v>
      </c>
      <c r="B89" s="2">
        <v>85</v>
      </c>
      <c r="C89" s="2" t="s">
        <v>166</v>
      </c>
      <c r="D89" s="7">
        <v>40.020000000000003</v>
      </c>
      <c r="E89" s="2" t="s">
        <v>46</v>
      </c>
      <c r="F89" s="2" t="s">
        <v>47</v>
      </c>
      <c r="G89" s="2" t="s">
        <v>47</v>
      </c>
      <c r="H89" s="2" t="s">
        <v>74</v>
      </c>
      <c r="I89" s="2">
        <v>193</v>
      </c>
      <c r="J89" s="2" t="s">
        <v>167</v>
      </c>
      <c r="K89" s="5">
        <v>80</v>
      </c>
    </row>
    <row r="90" spans="1:11">
      <c r="A90" s="2">
        <v>420</v>
      </c>
      <c r="B90" s="2">
        <v>86</v>
      </c>
      <c r="C90" s="2" t="s">
        <v>168</v>
      </c>
      <c r="D90" s="7">
        <v>40.090000000000003</v>
      </c>
      <c r="E90" s="2" t="s">
        <v>135</v>
      </c>
      <c r="F90" s="2" t="s">
        <v>136</v>
      </c>
      <c r="G90" s="2" t="s">
        <v>136</v>
      </c>
      <c r="H90" s="2" t="s">
        <v>74</v>
      </c>
      <c r="I90" s="2">
        <v>192</v>
      </c>
      <c r="J90" s="2" t="s">
        <v>75</v>
      </c>
      <c r="K90" s="5">
        <v>81</v>
      </c>
    </row>
    <row r="91" spans="1:11">
      <c r="A91" s="2">
        <v>517</v>
      </c>
      <c r="B91" s="2">
        <v>87</v>
      </c>
      <c r="C91" s="2" t="s">
        <v>169</v>
      </c>
      <c r="D91" s="7">
        <v>40.130000000000003</v>
      </c>
      <c r="E91" s="2" t="s">
        <v>18</v>
      </c>
      <c r="F91" s="2" t="s">
        <v>19</v>
      </c>
      <c r="G91" s="2" t="s">
        <v>19</v>
      </c>
      <c r="H91" s="2" t="s">
        <v>128</v>
      </c>
      <c r="I91" s="2">
        <v>228</v>
      </c>
      <c r="J91" s="2" t="s">
        <v>129</v>
      </c>
      <c r="K91" s="5">
        <v>82</v>
      </c>
    </row>
    <row r="92" spans="1:11">
      <c r="A92" s="2">
        <v>250</v>
      </c>
      <c r="B92" s="2">
        <v>88</v>
      </c>
      <c r="C92" s="2" t="s">
        <v>170</v>
      </c>
      <c r="D92" s="7">
        <v>40.14</v>
      </c>
      <c r="E92" s="2" t="s">
        <v>84</v>
      </c>
      <c r="F92" s="2" t="s">
        <v>85</v>
      </c>
      <c r="G92" s="2" t="s">
        <v>85</v>
      </c>
      <c r="H92" s="2" t="s">
        <v>15</v>
      </c>
      <c r="I92" s="2">
        <v>227</v>
      </c>
      <c r="J92" s="2" t="s">
        <v>44</v>
      </c>
      <c r="K92" s="5">
        <v>83</v>
      </c>
    </row>
    <row r="93" spans="1:11">
      <c r="A93" s="2">
        <v>490</v>
      </c>
      <c r="B93" s="2">
        <v>89</v>
      </c>
      <c r="C93" s="2" t="s">
        <v>171</v>
      </c>
      <c r="D93" s="7">
        <v>40.159999999999997</v>
      </c>
      <c r="E93" s="2" t="s">
        <v>69</v>
      </c>
      <c r="F93" s="2" t="s">
        <v>70</v>
      </c>
      <c r="G93" s="2" t="s">
        <v>71</v>
      </c>
      <c r="H93" s="2" t="s">
        <v>172</v>
      </c>
      <c r="I93" s="2">
        <v>191</v>
      </c>
      <c r="J93" s="2" t="s">
        <v>173</v>
      </c>
      <c r="K93" s="5">
        <v>84</v>
      </c>
    </row>
    <row r="94" spans="1:11">
      <c r="A94" s="2">
        <v>361</v>
      </c>
      <c r="B94" s="2">
        <v>90</v>
      </c>
      <c r="C94" s="2" t="s">
        <v>174</v>
      </c>
      <c r="D94" s="7">
        <v>40.19</v>
      </c>
      <c r="E94" s="2" t="s">
        <v>41</v>
      </c>
      <c r="F94" s="2" t="s">
        <v>42</v>
      </c>
      <c r="G94" s="2" t="s">
        <v>42</v>
      </c>
      <c r="H94" s="2" t="s">
        <v>74</v>
      </c>
      <c r="I94" s="2">
        <v>190</v>
      </c>
      <c r="J94" s="2" t="s">
        <v>75</v>
      </c>
      <c r="K94" s="5">
        <v>85</v>
      </c>
    </row>
    <row r="95" spans="1:11">
      <c r="A95" s="2">
        <v>128</v>
      </c>
      <c r="B95" s="2">
        <v>91</v>
      </c>
      <c r="C95" s="2" t="s">
        <v>175</v>
      </c>
      <c r="D95" s="7">
        <v>40.24</v>
      </c>
      <c r="E95" s="2" t="s">
        <v>79</v>
      </c>
      <c r="F95" s="2" t="s">
        <v>80</v>
      </c>
      <c r="G95" s="2" t="s">
        <v>71</v>
      </c>
      <c r="H95" s="2" t="s">
        <v>15</v>
      </c>
      <c r="I95" s="2">
        <v>226</v>
      </c>
      <c r="J95" s="2" t="s">
        <v>49</v>
      </c>
      <c r="K95" s="5">
        <v>86</v>
      </c>
    </row>
    <row r="96" spans="1:11">
      <c r="A96" s="2">
        <v>382</v>
      </c>
      <c r="B96" s="2">
        <v>92</v>
      </c>
      <c r="C96" s="2" t="s">
        <v>176</v>
      </c>
      <c r="D96" s="7">
        <v>40.25</v>
      </c>
      <c r="E96" s="2" t="s">
        <v>56</v>
      </c>
      <c r="F96" s="2" t="s">
        <v>57</v>
      </c>
      <c r="G96" s="2" t="s">
        <v>39</v>
      </c>
      <c r="H96" s="2" t="s">
        <v>65</v>
      </c>
      <c r="I96" s="2">
        <v>225</v>
      </c>
      <c r="J96" s="2" t="s">
        <v>105</v>
      </c>
      <c r="K96" s="5">
        <v>87</v>
      </c>
    </row>
    <row r="97" spans="1:11">
      <c r="A97" s="2">
        <v>412</v>
      </c>
      <c r="B97" s="2">
        <v>93</v>
      </c>
      <c r="C97" s="2" t="s">
        <v>177</v>
      </c>
      <c r="D97" s="7">
        <v>40.26</v>
      </c>
      <c r="E97" s="2" t="s">
        <v>135</v>
      </c>
      <c r="F97" s="2" t="s">
        <v>136</v>
      </c>
      <c r="G97" s="2" t="s">
        <v>136</v>
      </c>
      <c r="H97" s="2" t="s">
        <v>15</v>
      </c>
      <c r="I97" s="2">
        <v>224</v>
      </c>
      <c r="J97" s="2" t="s">
        <v>16</v>
      </c>
      <c r="K97" s="5">
        <v>88</v>
      </c>
    </row>
    <row r="98" spans="1:11">
      <c r="A98" s="2">
        <v>335</v>
      </c>
      <c r="B98" s="2">
        <v>94</v>
      </c>
      <c r="C98" s="2" t="s">
        <v>178</v>
      </c>
      <c r="D98" s="7">
        <v>40.270000000000003</v>
      </c>
      <c r="E98" s="2" t="s">
        <v>41</v>
      </c>
      <c r="F98" s="2" t="s">
        <v>42</v>
      </c>
      <c r="G98" s="2" t="s">
        <v>42</v>
      </c>
      <c r="H98" s="2" t="s">
        <v>128</v>
      </c>
      <c r="I98" s="2">
        <v>223</v>
      </c>
      <c r="J98" s="2" t="s">
        <v>179</v>
      </c>
      <c r="K98" s="5">
        <v>89</v>
      </c>
    </row>
    <row r="99" spans="1:11">
      <c r="A99" s="2">
        <v>558</v>
      </c>
      <c r="B99" s="2">
        <v>95</v>
      </c>
      <c r="C99" s="2" t="s">
        <v>559</v>
      </c>
      <c r="D99" s="7">
        <v>40.32</v>
      </c>
      <c r="E99" s="2" t="s">
        <v>18</v>
      </c>
      <c r="F99" s="2" t="s">
        <v>19</v>
      </c>
      <c r="G99" s="2" t="s">
        <v>19</v>
      </c>
      <c r="H99" s="2" t="s">
        <v>15</v>
      </c>
      <c r="I99" s="2">
        <v>222</v>
      </c>
      <c r="J99" s="2" t="s">
        <v>180</v>
      </c>
      <c r="K99" s="5">
        <v>90</v>
      </c>
    </row>
    <row r="100" spans="1:11">
      <c r="A100" s="2">
        <v>58</v>
      </c>
      <c r="B100" s="2">
        <v>96</v>
      </c>
      <c r="C100" s="2" t="s">
        <v>181</v>
      </c>
      <c r="D100" s="7">
        <v>40.33</v>
      </c>
      <c r="E100" s="2" t="s">
        <v>102</v>
      </c>
      <c r="F100" s="2" t="s">
        <v>103</v>
      </c>
      <c r="G100" s="2" t="s">
        <v>103</v>
      </c>
      <c r="H100" s="2" t="s">
        <v>65</v>
      </c>
      <c r="I100" s="2">
        <v>221</v>
      </c>
      <c r="J100" s="2" t="s">
        <v>67</v>
      </c>
      <c r="K100" s="5">
        <v>91</v>
      </c>
    </row>
    <row r="101" spans="1:11">
      <c r="A101" s="2">
        <v>109</v>
      </c>
      <c r="B101" s="2">
        <v>97</v>
      </c>
      <c r="C101" s="2" t="s">
        <v>182</v>
      </c>
      <c r="D101" s="7">
        <v>40.369999999999997</v>
      </c>
      <c r="E101" s="2" t="s">
        <v>183</v>
      </c>
      <c r="F101" s="2" t="s">
        <v>184</v>
      </c>
      <c r="G101" s="2" t="s">
        <v>184</v>
      </c>
      <c r="H101" s="2" t="s">
        <v>65</v>
      </c>
      <c r="I101" s="2">
        <v>220</v>
      </c>
      <c r="J101" s="2" t="s">
        <v>67</v>
      </c>
      <c r="K101" s="5">
        <v>92</v>
      </c>
    </row>
    <row r="102" spans="1:11">
      <c r="A102" s="2">
        <v>441</v>
      </c>
      <c r="B102" s="2">
        <v>98</v>
      </c>
      <c r="C102" s="2" t="s">
        <v>185</v>
      </c>
      <c r="D102" s="7">
        <v>40.39</v>
      </c>
      <c r="E102" s="2" t="s">
        <v>33</v>
      </c>
      <c r="F102" s="2" t="s">
        <v>34</v>
      </c>
      <c r="G102" s="2" t="s">
        <v>34</v>
      </c>
      <c r="H102" s="2" t="s">
        <v>87</v>
      </c>
      <c r="I102" s="2">
        <v>219</v>
      </c>
      <c r="J102" s="2" t="s">
        <v>21</v>
      </c>
      <c r="K102" s="5">
        <v>93</v>
      </c>
    </row>
    <row r="103" spans="1:11">
      <c r="A103" s="2">
        <v>110</v>
      </c>
      <c r="B103" s="2">
        <v>99</v>
      </c>
      <c r="C103" s="2" t="s">
        <v>186</v>
      </c>
      <c r="D103" s="7">
        <v>40.46</v>
      </c>
      <c r="E103" s="2" t="s">
        <v>183</v>
      </c>
      <c r="F103" s="2" t="s">
        <v>184</v>
      </c>
      <c r="G103" s="2" t="s">
        <v>184</v>
      </c>
      <c r="H103" s="2" t="s">
        <v>87</v>
      </c>
      <c r="I103" s="2">
        <v>218</v>
      </c>
      <c r="J103" s="2" t="s">
        <v>21</v>
      </c>
      <c r="K103" s="5">
        <v>94</v>
      </c>
    </row>
    <row r="104" spans="1:11">
      <c r="A104" s="2">
        <v>417</v>
      </c>
      <c r="B104" s="2">
        <v>100</v>
      </c>
      <c r="C104" s="2" t="s">
        <v>187</v>
      </c>
      <c r="D104" s="7">
        <v>40.47</v>
      </c>
      <c r="E104" s="2" t="s">
        <v>135</v>
      </c>
      <c r="F104" s="2" t="s">
        <v>136</v>
      </c>
      <c r="G104" s="2" t="s">
        <v>136</v>
      </c>
      <c r="H104" s="2" t="s">
        <v>65</v>
      </c>
      <c r="I104" s="2">
        <v>217</v>
      </c>
      <c r="J104" s="2" t="s">
        <v>67</v>
      </c>
      <c r="K104" s="5">
        <v>95</v>
      </c>
    </row>
    <row r="105" spans="1:11">
      <c r="A105" s="2">
        <v>41</v>
      </c>
      <c r="B105" s="2">
        <v>101</v>
      </c>
      <c r="C105" s="2" t="s">
        <v>188</v>
      </c>
      <c r="D105" s="7">
        <v>40.53</v>
      </c>
      <c r="E105" s="2" t="s">
        <v>102</v>
      </c>
      <c r="F105" s="2" t="s">
        <v>103</v>
      </c>
      <c r="G105" s="2" t="s">
        <v>103</v>
      </c>
      <c r="H105" s="2" t="s">
        <v>20</v>
      </c>
      <c r="I105" s="2">
        <v>216</v>
      </c>
      <c r="J105" s="2" t="s">
        <v>21</v>
      </c>
      <c r="K105" s="5">
        <v>96</v>
      </c>
    </row>
    <row r="106" spans="1:11">
      <c r="A106" s="2">
        <v>147</v>
      </c>
      <c r="B106" s="2">
        <v>102</v>
      </c>
      <c r="C106" s="2" t="s">
        <v>189</v>
      </c>
      <c r="D106" s="7">
        <v>40.57</v>
      </c>
      <c r="E106" s="2" t="s">
        <v>79</v>
      </c>
      <c r="F106" s="2" t="s">
        <v>80</v>
      </c>
      <c r="G106" s="2" t="s">
        <v>71</v>
      </c>
      <c r="H106" s="2" t="s">
        <v>20</v>
      </c>
      <c r="I106" s="2">
        <v>215</v>
      </c>
      <c r="J106" s="2" t="s">
        <v>97</v>
      </c>
      <c r="K106" s="5">
        <v>97</v>
      </c>
    </row>
    <row r="107" spans="1:11">
      <c r="A107" s="2">
        <v>64</v>
      </c>
      <c r="B107" s="2">
        <v>103</v>
      </c>
      <c r="C107" s="2" t="s">
        <v>190</v>
      </c>
      <c r="D107" s="7">
        <v>40.58</v>
      </c>
      <c r="E107" s="2" t="s">
        <v>52</v>
      </c>
      <c r="F107" s="2" t="s">
        <v>53</v>
      </c>
      <c r="G107" s="2" t="s">
        <v>25</v>
      </c>
      <c r="H107" s="2" t="s">
        <v>15</v>
      </c>
      <c r="I107" s="2">
        <v>214</v>
      </c>
      <c r="J107" s="2" t="s">
        <v>180</v>
      </c>
      <c r="K107" s="5">
        <v>98</v>
      </c>
    </row>
    <row r="108" spans="1:11">
      <c r="A108" s="2">
        <v>132</v>
      </c>
      <c r="B108" s="2">
        <v>104</v>
      </c>
      <c r="C108" s="2" t="s">
        <v>191</v>
      </c>
      <c r="D108" s="7">
        <v>41.02</v>
      </c>
      <c r="E108" s="2" t="s">
        <v>79</v>
      </c>
      <c r="F108" s="2" t="s">
        <v>80</v>
      </c>
      <c r="G108" s="2" t="s">
        <v>71</v>
      </c>
      <c r="H108" s="2" t="s">
        <v>65</v>
      </c>
      <c r="I108" s="2">
        <v>213</v>
      </c>
      <c r="J108" s="2" t="s">
        <v>105</v>
      </c>
      <c r="K108" s="5">
        <v>99</v>
      </c>
    </row>
    <row r="109" spans="1:11">
      <c r="A109" s="2">
        <v>198</v>
      </c>
      <c r="B109" s="2">
        <v>105</v>
      </c>
      <c r="C109" s="2" t="s">
        <v>192</v>
      </c>
      <c r="D109" s="7">
        <v>41.06</v>
      </c>
      <c r="E109" s="2" t="s">
        <v>108</v>
      </c>
      <c r="F109" s="2" t="s">
        <v>109</v>
      </c>
      <c r="G109" s="2" t="s">
        <v>109</v>
      </c>
      <c r="H109" s="2" t="s">
        <v>65</v>
      </c>
      <c r="I109" s="2">
        <v>212</v>
      </c>
      <c r="J109" s="2" t="s">
        <v>105</v>
      </c>
      <c r="K109" s="5">
        <v>100</v>
      </c>
    </row>
    <row r="110" spans="1:11">
      <c r="A110" s="2">
        <v>587</v>
      </c>
      <c r="B110" s="2">
        <v>106</v>
      </c>
      <c r="C110" s="2" t="s">
        <v>193</v>
      </c>
      <c r="D110" s="7">
        <v>41.09</v>
      </c>
      <c r="E110" s="2" t="s">
        <v>194</v>
      </c>
      <c r="F110" s="2" t="s">
        <v>195</v>
      </c>
      <c r="G110" s="2" t="s">
        <v>195</v>
      </c>
      <c r="H110" s="2" t="s">
        <v>20</v>
      </c>
      <c r="I110" s="2">
        <v>211</v>
      </c>
      <c r="J110" s="2" t="s">
        <v>21</v>
      </c>
      <c r="K110" s="5">
        <v>101</v>
      </c>
    </row>
    <row r="111" spans="1:11">
      <c r="A111" s="2">
        <v>578</v>
      </c>
      <c r="B111" s="2">
        <v>107</v>
      </c>
      <c r="C111" s="2" t="s">
        <v>196</v>
      </c>
      <c r="D111" s="7">
        <v>41.13</v>
      </c>
      <c r="E111" s="2" t="s">
        <v>194</v>
      </c>
      <c r="F111" s="2" t="s">
        <v>195</v>
      </c>
      <c r="G111" s="2" t="s">
        <v>195</v>
      </c>
      <c r="H111" s="2" t="s">
        <v>87</v>
      </c>
      <c r="I111" s="2">
        <v>210</v>
      </c>
      <c r="J111" s="2" t="s">
        <v>77</v>
      </c>
      <c r="K111" s="5">
        <v>102</v>
      </c>
    </row>
    <row r="112" spans="1:11">
      <c r="A112" s="2">
        <v>226</v>
      </c>
      <c r="B112" s="2">
        <v>108</v>
      </c>
      <c r="C112" s="2" t="s">
        <v>197</v>
      </c>
      <c r="D112" s="7">
        <v>41.14</v>
      </c>
      <c r="E112" s="2" t="s">
        <v>37</v>
      </c>
      <c r="F112" s="2" t="s">
        <v>38</v>
      </c>
      <c r="G112" s="2" t="s">
        <v>39</v>
      </c>
      <c r="H112" s="2" t="s">
        <v>87</v>
      </c>
      <c r="I112" s="2">
        <v>209</v>
      </c>
      <c r="J112" s="2" t="s">
        <v>97</v>
      </c>
      <c r="K112" s="5">
        <v>103</v>
      </c>
    </row>
    <row r="113" spans="1:11">
      <c r="A113" s="2">
        <v>666</v>
      </c>
      <c r="B113" s="2">
        <v>109</v>
      </c>
      <c r="C113" s="2" t="s">
        <v>198</v>
      </c>
      <c r="D113" s="7">
        <v>41.19</v>
      </c>
      <c r="E113" s="2" t="s">
        <v>84</v>
      </c>
      <c r="F113" s="2" t="s">
        <v>85</v>
      </c>
      <c r="G113" s="2" t="s">
        <v>85</v>
      </c>
      <c r="H113" s="2" t="s">
        <v>128</v>
      </c>
      <c r="I113" s="2">
        <v>208</v>
      </c>
      <c r="J113" s="2" t="s">
        <v>129</v>
      </c>
      <c r="K113" s="5">
        <v>104</v>
      </c>
    </row>
    <row r="114" spans="1:11">
      <c r="A114" s="2">
        <v>45</v>
      </c>
      <c r="B114" s="2">
        <v>110</v>
      </c>
      <c r="C114" s="2" t="s">
        <v>199</v>
      </c>
      <c r="D114" s="7">
        <v>41.22</v>
      </c>
      <c r="E114" s="2" t="s">
        <v>102</v>
      </c>
      <c r="F114" s="2" t="s">
        <v>103</v>
      </c>
      <c r="G114" s="2" t="s">
        <v>103</v>
      </c>
      <c r="H114" s="2" t="s">
        <v>74</v>
      </c>
      <c r="I114" s="2">
        <v>189</v>
      </c>
      <c r="J114" s="2" t="s">
        <v>75</v>
      </c>
      <c r="K114" s="5">
        <v>105</v>
      </c>
    </row>
    <row r="115" spans="1:11">
      <c r="A115" s="2">
        <v>47</v>
      </c>
      <c r="B115" s="2">
        <v>111</v>
      </c>
      <c r="C115" s="2" t="s">
        <v>200</v>
      </c>
      <c r="D115" s="7">
        <v>41.23</v>
      </c>
      <c r="E115" s="2" t="s">
        <v>102</v>
      </c>
      <c r="F115" s="2" t="s">
        <v>103</v>
      </c>
      <c r="G115" s="2" t="s">
        <v>103</v>
      </c>
      <c r="H115" s="2" t="s">
        <v>15</v>
      </c>
      <c r="I115" s="2">
        <v>207</v>
      </c>
      <c r="J115" s="2" t="s">
        <v>44</v>
      </c>
      <c r="K115" s="5">
        <v>106</v>
      </c>
    </row>
    <row r="116" spans="1:11">
      <c r="A116" s="2">
        <v>185</v>
      </c>
      <c r="B116" s="2">
        <v>112</v>
      </c>
      <c r="C116" s="2" t="s">
        <v>201</v>
      </c>
      <c r="D116" s="7">
        <v>41.27</v>
      </c>
      <c r="E116" s="2" t="s">
        <v>27</v>
      </c>
      <c r="F116" s="2" t="s">
        <v>28</v>
      </c>
      <c r="G116" s="2" t="s">
        <v>28</v>
      </c>
      <c r="H116" s="2" t="s">
        <v>65</v>
      </c>
      <c r="I116" s="2">
        <v>206</v>
      </c>
      <c r="J116" s="2" t="s">
        <v>105</v>
      </c>
      <c r="K116" s="5">
        <v>107</v>
      </c>
    </row>
    <row r="117" spans="1:11">
      <c r="A117" s="2">
        <v>351</v>
      </c>
      <c r="B117" s="2">
        <v>113</v>
      </c>
      <c r="C117" s="2" t="s">
        <v>202</v>
      </c>
      <c r="D117" s="7">
        <v>41.36</v>
      </c>
      <c r="E117" s="2" t="s">
        <v>41</v>
      </c>
      <c r="F117" s="2" t="s">
        <v>42</v>
      </c>
      <c r="G117" s="2" t="s">
        <v>42</v>
      </c>
      <c r="H117" s="2" t="s">
        <v>87</v>
      </c>
      <c r="I117" s="2">
        <v>205</v>
      </c>
      <c r="J117" s="2" t="s">
        <v>180</v>
      </c>
      <c r="K117" s="5">
        <v>108</v>
      </c>
    </row>
    <row r="118" spans="1:11">
      <c r="A118" s="2">
        <v>302</v>
      </c>
      <c r="B118" s="2">
        <v>114</v>
      </c>
      <c r="C118" s="2" t="s">
        <v>203</v>
      </c>
      <c r="D118" s="7">
        <v>41.42</v>
      </c>
      <c r="E118" s="2" t="s">
        <v>30</v>
      </c>
      <c r="F118" s="2" t="s">
        <v>31</v>
      </c>
      <c r="G118" s="2" t="s">
        <v>31</v>
      </c>
      <c r="H118" s="2" t="s">
        <v>149</v>
      </c>
      <c r="I118" s="2">
        <v>188</v>
      </c>
      <c r="J118" s="2" t="s">
        <v>141</v>
      </c>
      <c r="K118" s="5">
        <v>109</v>
      </c>
    </row>
    <row r="119" spans="1:11">
      <c r="A119" s="2">
        <v>451</v>
      </c>
      <c r="B119" s="2">
        <v>115</v>
      </c>
      <c r="C119" s="2" t="s">
        <v>204</v>
      </c>
      <c r="D119" s="7">
        <v>41.44</v>
      </c>
      <c r="E119" s="2" t="s">
        <v>33</v>
      </c>
      <c r="F119" s="2" t="s">
        <v>34</v>
      </c>
      <c r="G119" s="2" t="s">
        <v>34</v>
      </c>
      <c r="H119" s="2" t="s">
        <v>128</v>
      </c>
      <c r="I119" s="2">
        <v>204</v>
      </c>
      <c r="J119" s="2" t="s">
        <v>129</v>
      </c>
      <c r="K119" s="5">
        <v>110</v>
      </c>
    </row>
    <row r="120" spans="1:11">
      <c r="A120" s="2">
        <v>646</v>
      </c>
      <c r="B120" s="2">
        <v>116</v>
      </c>
      <c r="C120" s="2" t="s">
        <v>205</v>
      </c>
      <c r="D120" s="7">
        <v>41.47</v>
      </c>
      <c r="E120" s="2" t="s">
        <v>114</v>
      </c>
      <c r="F120" s="2" t="s">
        <v>60</v>
      </c>
      <c r="G120" s="2" t="s">
        <v>60</v>
      </c>
      <c r="H120" s="2" t="s">
        <v>74</v>
      </c>
      <c r="I120" s="2" t="s">
        <v>60</v>
      </c>
      <c r="J120" s="2" t="s">
        <v>60</v>
      </c>
      <c r="K120" s="5" t="s">
        <v>60</v>
      </c>
    </row>
    <row r="121" spans="1:11">
      <c r="A121" s="2">
        <v>437</v>
      </c>
      <c r="B121" s="2">
        <v>117</v>
      </c>
      <c r="C121" s="2" t="s">
        <v>206</v>
      </c>
      <c r="D121" s="7">
        <v>41.5</v>
      </c>
      <c r="E121" s="2" t="s">
        <v>33</v>
      </c>
      <c r="F121" s="2" t="s">
        <v>34</v>
      </c>
      <c r="G121" s="2" t="s">
        <v>34</v>
      </c>
      <c r="H121" s="2" t="s">
        <v>100</v>
      </c>
      <c r="I121" s="2">
        <v>203</v>
      </c>
      <c r="J121" s="2" t="s">
        <v>164</v>
      </c>
      <c r="K121" s="5">
        <v>111</v>
      </c>
    </row>
    <row r="122" spans="1:11">
      <c r="A122" s="2">
        <v>584</v>
      </c>
      <c r="B122" s="2">
        <v>118</v>
      </c>
      <c r="C122" s="2" t="s">
        <v>207</v>
      </c>
      <c r="D122" s="7">
        <v>41.52</v>
      </c>
      <c r="E122" s="2" t="s">
        <v>194</v>
      </c>
      <c r="F122" s="2" t="s">
        <v>195</v>
      </c>
      <c r="G122" s="2" t="s">
        <v>195</v>
      </c>
      <c r="H122" s="2" t="s">
        <v>74</v>
      </c>
      <c r="I122" s="2">
        <v>187</v>
      </c>
      <c r="J122" s="2" t="s">
        <v>75</v>
      </c>
      <c r="K122" s="5">
        <v>112</v>
      </c>
    </row>
    <row r="123" spans="1:11">
      <c r="A123" s="2">
        <v>102</v>
      </c>
      <c r="B123" s="2">
        <v>119</v>
      </c>
      <c r="C123" s="2" t="s">
        <v>208</v>
      </c>
      <c r="D123" s="7">
        <v>41.53</v>
      </c>
      <c r="E123" s="2" t="s">
        <v>183</v>
      </c>
      <c r="F123" s="2" t="s">
        <v>184</v>
      </c>
      <c r="G123" s="2" t="s">
        <v>184</v>
      </c>
      <c r="H123" s="2" t="s">
        <v>65</v>
      </c>
      <c r="I123" s="2">
        <v>202</v>
      </c>
      <c r="J123" s="2" t="s">
        <v>105</v>
      </c>
      <c r="K123" s="5">
        <v>113</v>
      </c>
    </row>
    <row r="124" spans="1:11">
      <c r="A124" s="2">
        <v>663</v>
      </c>
      <c r="B124" s="2">
        <v>120</v>
      </c>
      <c r="C124" s="2" t="s">
        <v>209</v>
      </c>
      <c r="D124" s="7">
        <v>41.56</v>
      </c>
      <c r="E124" s="2" t="s">
        <v>84</v>
      </c>
      <c r="F124" s="2" t="s">
        <v>85</v>
      </c>
      <c r="G124" s="2" t="s">
        <v>85</v>
      </c>
      <c r="H124" s="2" t="s">
        <v>149</v>
      </c>
      <c r="I124" s="2">
        <v>186</v>
      </c>
      <c r="J124" s="2" t="s">
        <v>155</v>
      </c>
      <c r="K124" s="5">
        <v>114</v>
      </c>
    </row>
    <row r="125" spans="1:11">
      <c r="A125" s="2">
        <v>277</v>
      </c>
      <c r="B125" s="2">
        <v>121</v>
      </c>
      <c r="C125" s="2" t="s">
        <v>210</v>
      </c>
      <c r="D125" s="7">
        <v>42.02</v>
      </c>
      <c r="E125" s="2" t="s">
        <v>116</v>
      </c>
      <c r="F125" s="2" t="s">
        <v>117</v>
      </c>
      <c r="G125" s="2" t="s">
        <v>117</v>
      </c>
      <c r="H125" s="2" t="s">
        <v>140</v>
      </c>
      <c r="I125" s="2">
        <v>185</v>
      </c>
      <c r="J125" s="2" t="s">
        <v>141</v>
      </c>
      <c r="K125" s="5">
        <v>115</v>
      </c>
    </row>
    <row r="126" spans="1:11">
      <c r="A126" s="2">
        <v>303</v>
      </c>
      <c r="B126" s="2">
        <v>122</v>
      </c>
      <c r="C126" s="2" t="s">
        <v>211</v>
      </c>
      <c r="D126" s="7">
        <v>42.03</v>
      </c>
      <c r="E126" s="2" t="s">
        <v>30</v>
      </c>
      <c r="F126" s="2" t="s">
        <v>31</v>
      </c>
      <c r="G126" s="2" t="s">
        <v>31</v>
      </c>
      <c r="H126" s="2" t="s">
        <v>15</v>
      </c>
      <c r="I126" s="2">
        <v>201</v>
      </c>
      <c r="J126" s="2" t="s">
        <v>49</v>
      </c>
      <c r="K126" s="5">
        <v>116</v>
      </c>
    </row>
    <row r="127" spans="1:11">
      <c r="A127" s="2">
        <v>176</v>
      </c>
      <c r="B127" s="2">
        <v>123</v>
      </c>
      <c r="C127" s="2" t="s">
        <v>212</v>
      </c>
      <c r="D127" s="7">
        <v>42.05</v>
      </c>
      <c r="E127" s="2" t="s">
        <v>27</v>
      </c>
      <c r="F127" s="2" t="s">
        <v>28</v>
      </c>
      <c r="G127" s="2" t="s">
        <v>28</v>
      </c>
      <c r="H127" s="2" t="s">
        <v>100</v>
      </c>
      <c r="I127" s="2">
        <v>200</v>
      </c>
      <c r="J127" s="2" t="s">
        <v>164</v>
      </c>
      <c r="K127" s="5">
        <v>117</v>
      </c>
    </row>
    <row r="128" spans="1:11">
      <c r="A128" s="2">
        <v>313</v>
      </c>
      <c r="B128" s="2">
        <v>124</v>
      </c>
      <c r="C128" s="2" t="s">
        <v>213</v>
      </c>
      <c r="D128" s="7">
        <v>42.12</v>
      </c>
      <c r="E128" s="2" t="s">
        <v>30</v>
      </c>
      <c r="F128" s="2" t="s">
        <v>31</v>
      </c>
      <c r="G128" s="2" t="s">
        <v>31</v>
      </c>
      <c r="H128" s="2" t="s">
        <v>140</v>
      </c>
      <c r="I128" s="2">
        <v>184</v>
      </c>
      <c r="J128" s="2" t="s">
        <v>155</v>
      </c>
      <c r="K128" s="5">
        <v>118</v>
      </c>
    </row>
    <row r="129" spans="1:11">
      <c r="A129" s="2">
        <v>308</v>
      </c>
      <c r="B129" s="2">
        <v>125</v>
      </c>
      <c r="C129" s="2" t="s">
        <v>214</v>
      </c>
      <c r="D129" s="7">
        <v>42.17</v>
      </c>
      <c r="E129" s="2" t="s">
        <v>30</v>
      </c>
      <c r="F129" s="2" t="s">
        <v>31</v>
      </c>
      <c r="G129" s="2" t="s">
        <v>31</v>
      </c>
      <c r="H129" s="2" t="s">
        <v>100</v>
      </c>
      <c r="I129" s="2">
        <v>199</v>
      </c>
      <c r="J129" s="2" t="s">
        <v>67</v>
      </c>
      <c r="K129" s="5">
        <v>119</v>
      </c>
    </row>
    <row r="130" spans="1:11">
      <c r="A130" s="2">
        <v>325</v>
      </c>
      <c r="B130" s="2">
        <v>126</v>
      </c>
      <c r="C130" s="2" t="s">
        <v>215</v>
      </c>
      <c r="D130" s="7">
        <v>42.18</v>
      </c>
      <c r="E130" s="2" t="s">
        <v>30</v>
      </c>
      <c r="F130" s="2" t="s">
        <v>31</v>
      </c>
      <c r="G130" s="2" t="s">
        <v>31</v>
      </c>
      <c r="H130" s="2" t="s">
        <v>15</v>
      </c>
      <c r="I130" s="2">
        <v>198</v>
      </c>
      <c r="J130" s="2" t="s">
        <v>97</v>
      </c>
      <c r="K130" s="5">
        <v>120</v>
      </c>
    </row>
    <row r="131" spans="1:11">
      <c r="A131" s="2">
        <v>90</v>
      </c>
      <c r="B131" s="2">
        <v>127</v>
      </c>
      <c r="C131" s="2" t="s">
        <v>216</v>
      </c>
      <c r="D131" s="7">
        <v>42.19</v>
      </c>
      <c r="E131" s="2" t="s">
        <v>52</v>
      </c>
      <c r="F131" s="2" t="s">
        <v>53</v>
      </c>
      <c r="G131" s="2" t="s">
        <v>25</v>
      </c>
      <c r="H131" s="2" t="s">
        <v>87</v>
      </c>
      <c r="I131" s="2">
        <v>197</v>
      </c>
      <c r="J131" s="2" t="s">
        <v>217</v>
      </c>
      <c r="K131" s="5">
        <v>121</v>
      </c>
    </row>
    <row r="132" spans="1:11">
      <c r="A132" s="2">
        <v>655</v>
      </c>
      <c r="B132" s="2">
        <v>128</v>
      </c>
      <c r="C132" s="2" t="s">
        <v>218</v>
      </c>
      <c r="D132" s="7">
        <v>42.2</v>
      </c>
      <c r="E132" s="2" t="s">
        <v>219</v>
      </c>
      <c r="F132" s="2" t="s">
        <v>60</v>
      </c>
      <c r="G132" s="2" t="s">
        <v>60</v>
      </c>
      <c r="H132" s="2" t="s">
        <v>100</v>
      </c>
      <c r="I132" s="2" t="s">
        <v>60</v>
      </c>
      <c r="J132" s="2" t="s">
        <v>60</v>
      </c>
      <c r="K132" s="5" t="s">
        <v>60</v>
      </c>
    </row>
    <row r="133" spans="1:11">
      <c r="A133" s="2">
        <v>2</v>
      </c>
      <c r="B133" s="2">
        <v>129</v>
      </c>
      <c r="C133" s="2" t="s">
        <v>220</v>
      </c>
      <c r="D133" s="7">
        <v>42.21</v>
      </c>
      <c r="E133" s="2" t="s">
        <v>102</v>
      </c>
      <c r="F133" s="2" t="s">
        <v>103</v>
      </c>
      <c r="G133" s="2" t="s">
        <v>103</v>
      </c>
      <c r="H133" s="2" t="s">
        <v>100</v>
      </c>
      <c r="I133" s="2">
        <v>196</v>
      </c>
      <c r="J133" s="2" t="s">
        <v>105</v>
      </c>
      <c r="K133" s="5">
        <v>122</v>
      </c>
    </row>
    <row r="134" spans="1:11">
      <c r="A134" s="2">
        <v>333</v>
      </c>
      <c r="B134" s="2">
        <v>130</v>
      </c>
      <c r="C134" s="2" t="s">
        <v>221</v>
      </c>
      <c r="D134" s="7">
        <v>42.24</v>
      </c>
      <c r="E134" s="2" t="s">
        <v>41</v>
      </c>
      <c r="F134" s="2" t="s">
        <v>42</v>
      </c>
      <c r="G134" s="2" t="s">
        <v>42</v>
      </c>
      <c r="H134" s="2" t="s">
        <v>87</v>
      </c>
      <c r="I134" s="2">
        <v>195</v>
      </c>
      <c r="J134" s="2" t="s">
        <v>217</v>
      </c>
      <c r="K134" s="5">
        <v>123</v>
      </c>
    </row>
    <row r="135" spans="1:11">
      <c r="A135" s="2">
        <v>609</v>
      </c>
      <c r="B135" s="2">
        <v>131</v>
      </c>
      <c r="C135" s="2" t="s">
        <v>222</v>
      </c>
      <c r="D135" s="7">
        <v>42.3</v>
      </c>
      <c r="E135" s="2" t="s">
        <v>194</v>
      </c>
      <c r="F135" s="2" t="s">
        <v>195</v>
      </c>
      <c r="G135" s="2" t="s">
        <v>195</v>
      </c>
      <c r="H135" s="2" t="s">
        <v>65</v>
      </c>
      <c r="I135" s="2">
        <v>194</v>
      </c>
      <c r="J135" s="2" t="s">
        <v>67</v>
      </c>
      <c r="K135" s="5">
        <v>124</v>
      </c>
    </row>
    <row r="136" spans="1:11">
      <c r="A136" s="2">
        <v>73</v>
      </c>
      <c r="B136" s="2">
        <v>132</v>
      </c>
      <c r="C136" s="2" t="s">
        <v>223</v>
      </c>
      <c r="D136" s="7">
        <v>42.36</v>
      </c>
      <c r="E136" s="2" t="s">
        <v>52</v>
      </c>
      <c r="F136" s="2" t="s">
        <v>53</v>
      </c>
      <c r="G136" s="2" t="s">
        <v>25</v>
      </c>
      <c r="H136" s="2" t="s">
        <v>15</v>
      </c>
      <c r="I136" s="2">
        <v>193</v>
      </c>
      <c r="J136" s="2" t="s">
        <v>224</v>
      </c>
      <c r="K136" s="5">
        <v>125</v>
      </c>
    </row>
    <row r="137" spans="1:11">
      <c r="A137" s="2">
        <v>528</v>
      </c>
      <c r="B137" s="2">
        <v>133</v>
      </c>
      <c r="C137" s="2" t="s">
        <v>225</v>
      </c>
      <c r="D137" s="7">
        <v>42.39</v>
      </c>
      <c r="E137" s="2" t="s">
        <v>18</v>
      </c>
      <c r="F137" s="2" t="s">
        <v>19</v>
      </c>
      <c r="G137" s="2" t="s">
        <v>19</v>
      </c>
      <c r="H137" s="2" t="s">
        <v>149</v>
      </c>
      <c r="I137" s="2">
        <v>183</v>
      </c>
      <c r="J137" s="2" t="s">
        <v>155</v>
      </c>
      <c r="K137" s="5">
        <v>126</v>
      </c>
    </row>
    <row r="138" spans="1:11">
      <c r="A138" s="2">
        <v>379</v>
      </c>
      <c r="B138" s="2">
        <v>134</v>
      </c>
      <c r="C138" s="2" t="s">
        <v>226</v>
      </c>
      <c r="D138" s="7">
        <v>42.4</v>
      </c>
      <c r="E138" s="2" t="s">
        <v>56</v>
      </c>
      <c r="F138" s="2" t="s">
        <v>57</v>
      </c>
      <c r="G138" s="2" t="s">
        <v>39</v>
      </c>
      <c r="H138" s="2" t="s">
        <v>74</v>
      </c>
      <c r="I138" s="2">
        <v>182</v>
      </c>
      <c r="J138" s="2" t="s">
        <v>167</v>
      </c>
      <c r="K138" s="5">
        <v>127</v>
      </c>
    </row>
    <row r="139" spans="1:11">
      <c r="A139" s="2">
        <v>554</v>
      </c>
      <c r="B139" s="2">
        <v>135</v>
      </c>
      <c r="C139" s="2" t="s">
        <v>227</v>
      </c>
      <c r="D139" s="7">
        <v>42.42</v>
      </c>
      <c r="E139" s="2" t="s">
        <v>18</v>
      </c>
      <c r="F139" s="2" t="s">
        <v>19</v>
      </c>
      <c r="G139" s="2" t="s">
        <v>19</v>
      </c>
      <c r="H139" s="2" t="s">
        <v>228</v>
      </c>
      <c r="I139" s="2">
        <v>192</v>
      </c>
      <c r="J139" s="2" t="s">
        <v>179</v>
      </c>
      <c r="K139" s="5">
        <v>128</v>
      </c>
    </row>
    <row r="140" spans="1:11">
      <c r="A140" s="2">
        <v>189</v>
      </c>
      <c r="B140" s="2">
        <v>136</v>
      </c>
      <c r="C140" s="2" t="s">
        <v>229</v>
      </c>
      <c r="D140" s="7">
        <v>42.43</v>
      </c>
      <c r="E140" s="2" t="s">
        <v>27</v>
      </c>
      <c r="F140" s="2" t="s">
        <v>28</v>
      </c>
      <c r="G140" s="2" t="s">
        <v>28</v>
      </c>
      <c r="H140" s="2" t="s">
        <v>230</v>
      </c>
      <c r="I140" s="2">
        <v>181</v>
      </c>
      <c r="J140" s="2" t="s">
        <v>144</v>
      </c>
      <c r="K140" s="5">
        <v>129</v>
      </c>
    </row>
    <row r="141" spans="1:11">
      <c r="A141" s="2">
        <v>375</v>
      </c>
      <c r="B141" s="2">
        <v>137</v>
      </c>
      <c r="C141" s="2" t="s">
        <v>231</v>
      </c>
      <c r="D141" s="7">
        <v>42.5</v>
      </c>
      <c r="E141" s="2" t="s">
        <v>41</v>
      </c>
      <c r="F141" s="2" t="s">
        <v>42</v>
      </c>
      <c r="G141" s="2" t="s">
        <v>42</v>
      </c>
      <c r="H141" s="2" t="s">
        <v>20</v>
      </c>
      <c r="I141" s="2">
        <v>191</v>
      </c>
      <c r="J141" s="2" t="s">
        <v>224</v>
      </c>
      <c r="K141" s="5">
        <v>130</v>
      </c>
    </row>
    <row r="142" spans="1:11">
      <c r="A142" s="2">
        <v>255</v>
      </c>
      <c r="B142" s="2">
        <v>138</v>
      </c>
      <c r="C142" s="2" t="s">
        <v>232</v>
      </c>
      <c r="D142" s="7">
        <v>42.54</v>
      </c>
      <c r="E142" s="2" t="s">
        <v>84</v>
      </c>
      <c r="F142" s="2" t="s">
        <v>85</v>
      </c>
      <c r="G142" s="2" t="s">
        <v>85</v>
      </c>
      <c r="H142" s="2" t="s">
        <v>100</v>
      </c>
      <c r="I142" s="2">
        <v>190</v>
      </c>
      <c r="J142" s="2" t="s">
        <v>67</v>
      </c>
      <c r="K142" s="5">
        <v>131</v>
      </c>
    </row>
    <row r="143" spans="1:11">
      <c r="A143" s="2">
        <v>650</v>
      </c>
      <c r="B143" s="2">
        <v>139</v>
      </c>
      <c r="C143" s="2" t="s">
        <v>233</v>
      </c>
      <c r="D143" s="7">
        <v>42.56</v>
      </c>
      <c r="E143" s="2" t="s">
        <v>69</v>
      </c>
      <c r="F143" s="2" t="s">
        <v>70</v>
      </c>
      <c r="G143" s="2" t="s">
        <v>71</v>
      </c>
      <c r="H143" s="2" t="s">
        <v>128</v>
      </c>
      <c r="I143" s="2">
        <v>189</v>
      </c>
      <c r="J143" s="2" t="s">
        <v>129</v>
      </c>
      <c r="K143" s="5">
        <v>132</v>
      </c>
    </row>
    <row r="144" spans="1:11">
      <c r="A144" s="2">
        <v>81</v>
      </c>
      <c r="B144" s="2">
        <v>140</v>
      </c>
      <c r="C144" s="2" t="s">
        <v>234</v>
      </c>
      <c r="D144" s="7">
        <v>42.59</v>
      </c>
      <c r="E144" s="2" t="s">
        <v>52</v>
      </c>
      <c r="F144" s="2" t="s">
        <v>53</v>
      </c>
      <c r="G144" s="2" t="s">
        <v>25</v>
      </c>
      <c r="H144" s="2" t="s">
        <v>20</v>
      </c>
      <c r="I144" s="2">
        <v>188</v>
      </c>
      <c r="K144" s="5" t="s">
        <v>60</v>
      </c>
    </row>
    <row r="145" spans="1:11">
      <c r="A145" s="2">
        <v>345</v>
      </c>
      <c r="B145" s="2">
        <v>141</v>
      </c>
      <c r="C145" s="2" t="s">
        <v>235</v>
      </c>
      <c r="D145" s="7">
        <v>43.01</v>
      </c>
      <c r="E145" s="2" t="s">
        <v>41</v>
      </c>
      <c r="F145" s="2" t="s">
        <v>42</v>
      </c>
      <c r="G145" s="2" t="s">
        <v>42</v>
      </c>
      <c r="H145" s="2" t="s">
        <v>15</v>
      </c>
      <c r="I145" s="2">
        <v>187</v>
      </c>
      <c r="K145" s="5" t="s">
        <v>60</v>
      </c>
    </row>
    <row r="146" spans="1:11">
      <c r="A146" s="2">
        <v>242</v>
      </c>
      <c r="B146" s="2">
        <v>142</v>
      </c>
      <c r="C146" s="2" t="s">
        <v>236</v>
      </c>
      <c r="D146" s="7">
        <v>43.02</v>
      </c>
      <c r="E146" s="2" t="s">
        <v>84</v>
      </c>
      <c r="F146" s="2" t="s">
        <v>85</v>
      </c>
      <c r="G146" s="2" t="s">
        <v>85</v>
      </c>
      <c r="H146" s="2" t="s">
        <v>100</v>
      </c>
      <c r="I146" s="2">
        <v>186</v>
      </c>
      <c r="J146" s="2" t="s">
        <v>105</v>
      </c>
      <c r="K146" s="5">
        <v>133</v>
      </c>
    </row>
    <row r="147" spans="1:11">
      <c r="A147" s="2">
        <v>409</v>
      </c>
      <c r="B147" s="2">
        <v>143</v>
      </c>
      <c r="C147" s="2" t="s">
        <v>237</v>
      </c>
      <c r="D147" s="7">
        <v>43.03</v>
      </c>
      <c r="E147" s="2" t="s">
        <v>135</v>
      </c>
      <c r="F147" s="2" t="s">
        <v>136</v>
      </c>
      <c r="G147" s="2" t="s">
        <v>136</v>
      </c>
      <c r="H147" s="2" t="s">
        <v>140</v>
      </c>
      <c r="I147" s="2">
        <v>180</v>
      </c>
      <c r="J147" s="2" t="s">
        <v>141</v>
      </c>
      <c r="K147" s="5">
        <v>134</v>
      </c>
    </row>
    <row r="148" spans="1:11">
      <c r="A148" s="2">
        <v>564</v>
      </c>
      <c r="B148" s="2">
        <v>144</v>
      </c>
      <c r="C148" s="2" t="s">
        <v>238</v>
      </c>
      <c r="D148" s="7">
        <v>43.04</v>
      </c>
      <c r="E148" s="2" t="s">
        <v>18</v>
      </c>
      <c r="F148" s="2" t="s">
        <v>19</v>
      </c>
      <c r="G148" s="2" t="s">
        <v>19</v>
      </c>
      <c r="H148" s="2" t="s">
        <v>65</v>
      </c>
      <c r="I148" s="2">
        <v>185</v>
      </c>
      <c r="J148" s="2" t="s">
        <v>164</v>
      </c>
      <c r="K148" s="5">
        <v>135</v>
      </c>
    </row>
    <row r="149" spans="1:11">
      <c r="A149" s="2">
        <v>93</v>
      </c>
      <c r="B149" s="2">
        <v>145</v>
      </c>
      <c r="C149" s="2" t="s">
        <v>239</v>
      </c>
      <c r="D149" s="7">
        <v>43.05</v>
      </c>
      <c r="E149" s="2" t="s">
        <v>52</v>
      </c>
      <c r="F149" s="2" t="s">
        <v>53</v>
      </c>
      <c r="G149" s="2" t="s">
        <v>25</v>
      </c>
      <c r="H149" s="2" t="s">
        <v>74</v>
      </c>
      <c r="I149" s="2">
        <v>179</v>
      </c>
      <c r="J149" s="2" t="s">
        <v>75</v>
      </c>
      <c r="K149" s="5">
        <v>136</v>
      </c>
    </row>
    <row r="150" spans="1:11">
      <c r="A150" s="2">
        <v>414</v>
      </c>
      <c r="B150" s="2">
        <v>146</v>
      </c>
      <c r="C150" s="2" t="s">
        <v>240</v>
      </c>
      <c r="D150" s="7">
        <v>43.1</v>
      </c>
      <c r="E150" s="2" t="s">
        <v>135</v>
      </c>
      <c r="F150" s="2" t="s">
        <v>136</v>
      </c>
      <c r="G150" s="2" t="s">
        <v>136</v>
      </c>
      <c r="H150" s="2" t="s">
        <v>128</v>
      </c>
      <c r="I150" s="2">
        <v>184</v>
      </c>
      <c r="J150" s="2" t="s">
        <v>129</v>
      </c>
      <c r="K150" s="5">
        <v>137</v>
      </c>
    </row>
    <row r="151" spans="1:11">
      <c r="A151" s="2">
        <v>223</v>
      </c>
      <c r="B151" s="2">
        <v>147</v>
      </c>
      <c r="C151" s="2" t="s">
        <v>241</v>
      </c>
      <c r="D151" s="7">
        <v>43.13</v>
      </c>
      <c r="E151" s="2" t="s">
        <v>37</v>
      </c>
      <c r="F151" s="2" t="s">
        <v>38</v>
      </c>
      <c r="G151" s="2" t="s">
        <v>39</v>
      </c>
      <c r="H151" s="2" t="s">
        <v>87</v>
      </c>
      <c r="I151" s="2">
        <v>183</v>
      </c>
      <c r="J151" s="2" t="s">
        <v>157</v>
      </c>
      <c r="K151" s="5">
        <v>138</v>
      </c>
    </row>
    <row r="152" spans="1:11">
      <c r="A152" s="2">
        <v>364</v>
      </c>
      <c r="B152" s="2">
        <v>148</v>
      </c>
      <c r="C152" s="2" t="s">
        <v>242</v>
      </c>
      <c r="D152" s="7">
        <v>43.17</v>
      </c>
      <c r="E152" s="2" t="s">
        <v>41</v>
      </c>
      <c r="F152" s="2" t="s">
        <v>42</v>
      </c>
      <c r="G152" s="2" t="s">
        <v>42</v>
      </c>
      <c r="H152" s="2" t="s">
        <v>74</v>
      </c>
      <c r="I152" s="2">
        <v>178</v>
      </c>
      <c r="J152" s="2" t="s">
        <v>167</v>
      </c>
      <c r="K152" s="5">
        <v>139</v>
      </c>
    </row>
    <row r="153" spans="1:11">
      <c r="A153" s="2">
        <v>466</v>
      </c>
      <c r="B153" s="2">
        <v>149</v>
      </c>
      <c r="C153" s="2" t="s">
        <v>243</v>
      </c>
      <c r="D153" s="7">
        <v>43.2</v>
      </c>
      <c r="E153" s="2" t="s">
        <v>33</v>
      </c>
      <c r="F153" s="2" t="s">
        <v>34</v>
      </c>
      <c r="G153" s="2" t="s">
        <v>34</v>
      </c>
      <c r="H153" s="2" t="s">
        <v>74</v>
      </c>
      <c r="I153" s="2">
        <v>177</v>
      </c>
      <c r="J153" s="2" t="s">
        <v>75</v>
      </c>
      <c r="K153" s="5">
        <v>140</v>
      </c>
    </row>
    <row r="154" spans="1:11">
      <c r="A154" s="2">
        <v>479</v>
      </c>
      <c r="B154" s="2">
        <v>150</v>
      </c>
      <c r="C154" s="2" t="s">
        <v>244</v>
      </c>
      <c r="D154" s="7">
        <v>43.22</v>
      </c>
      <c r="E154" s="2" t="s">
        <v>69</v>
      </c>
      <c r="F154" s="2" t="s">
        <v>70</v>
      </c>
      <c r="G154" s="2" t="s">
        <v>71</v>
      </c>
      <c r="H154" s="2" t="s">
        <v>87</v>
      </c>
      <c r="I154" s="2">
        <v>182</v>
      </c>
      <c r="J154" s="2" t="s">
        <v>157</v>
      </c>
      <c r="K154" s="5">
        <v>141</v>
      </c>
    </row>
    <row r="155" spans="1:11">
      <c r="A155" s="2">
        <v>88</v>
      </c>
      <c r="B155" s="2">
        <v>151</v>
      </c>
      <c r="C155" s="2" t="s">
        <v>245</v>
      </c>
      <c r="D155" s="7">
        <v>43.23</v>
      </c>
      <c r="E155" s="2" t="s">
        <v>52</v>
      </c>
      <c r="F155" s="2" t="s">
        <v>53</v>
      </c>
      <c r="G155" s="2" t="s">
        <v>25</v>
      </c>
      <c r="H155" s="2" t="s">
        <v>65</v>
      </c>
      <c r="I155" s="2">
        <v>181</v>
      </c>
      <c r="J155" s="2" t="s">
        <v>164</v>
      </c>
      <c r="K155" s="5">
        <v>142</v>
      </c>
    </row>
    <row r="156" spans="1:11">
      <c r="A156" s="2">
        <v>452</v>
      </c>
      <c r="B156" s="2">
        <v>152</v>
      </c>
      <c r="C156" s="2" t="s">
        <v>246</v>
      </c>
      <c r="D156" s="7">
        <v>43.24</v>
      </c>
      <c r="E156" s="2" t="s">
        <v>33</v>
      </c>
      <c r="F156" s="2" t="s">
        <v>34</v>
      </c>
      <c r="G156" s="2" t="s">
        <v>34</v>
      </c>
      <c r="H156" s="2" t="s">
        <v>20</v>
      </c>
      <c r="I156" s="2">
        <v>180</v>
      </c>
      <c r="J156" s="2" t="s">
        <v>77</v>
      </c>
      <c r="K156" s="5">
        <v>143</v>
      </c>
    </row>
    <row r="157" spans="1:11">
      <c r="A157" s="2">
        <v>72</v>
      </c>
      <c r="B157" s="2">
        <v>153</v>
      </c>
      <c r="C157" s="2" t="s">
        <v>247</v>
      </c>
      <c r="D157" s="7">
        <v>43.26</v>
      </c>
      <c r="E157" s="2" t="s">
        <v>52</v>
      </c>
      <c r="F157" s="2" t="s">
        <v>53</v>
      </c>
      <c r="G157" s="2" t="s">
        <v>25</v>
      </c>
      <c r="H157" s="2" t="s">
        <v>15</v>
      </c>
      <c r="I157" s="2">
        <v>179</v>
      </c>
      <c r="K157" s="5" t="s">
        <v>60</v>
      </c>
    </row>
    <row r="158" spans="1:11">
      <c r="A158" s="2">
        <v>22</v>
      </c>
      <c r="B158" s="2">
        <v>154</v>
      </c>
      <c r="C158" s="2" t="s">
        <v>248</v>
      </c>
      <c r="D158" s="7">
        <v>43.27</v>
      </c>
      <c r="E158" s="2" t="s">
        <v>102</v>
      </c>
      <c r="F158" s="2" t="s">
        <v>103</v>
      </c>
      <c r="G158" s="2" t="s">
        <v>103</v>
      </c>
      <c r="H158" s="2" t="s">
        <v>87</v>
      </c>
      <c r="I158" s="2">
        <v>178</v>
      </c>
      <c r="J158" s="2" t="s">
        <v>77</v>
      </c>
      <c r="K158" s="5">
        <v>144</v>
      </c>
    </row>
    <row r="159" spans="1:11">
      <c r="A159" s="2">
        <v>231</v>
      </c>
      <c r="B159" s="2">
        <v>155</v>
      </c>
      <c r="C159" s="2" t="s">
        <v>249</v>
      </c>
      <c r="D159" s="7">
        <v>43.34</v>
      </c>
      <c r="E159" s="2" t="s">
        <v>37</v>
      </c>
      <c r="F159" s="2" t="s">
        <v>38</v>
      </c>
      <c r="G159" s="2" t="s">
        <v>39</v>
      </c>
      <c r="H159" s="2" t="s">
        <v>65</v>
      </c>
      <c r="I159" s="2">
        <v>177</v>
      </c>
      <c r="J159" s="2" t="s">
        <v>164</v>
      </c>
      <c r="K159" s="5">
        <v>145</v>
      </c>
    </row>
    <row r="160" spans="1:11">
      <c r="A160" s="2">
        <v>61</v>
      </c>
      <c r="B160" s="2">
        <v>156</v>
      </c>
      <c r="C160" s="2" t="s">
        <v>250</v>
      </c>
      <c r="D160" s="7">
        <v>43.35</v>
      </c>
      <c r="E160" s="2" t="s">
        <v>102</v>
      </c>
      <c r="F160" s="2" t="s">
        <v>103</v>
      </c>
      <c r="G160" s="2" t="s">
        <v>103</v>
      </c>
      <c r="H160" s="2" t="s">
        <v>65</v>
      </c>
      <c r="I160" s="2">
        <v>176</v>
      </c>
      <c r="J160" s="2" t="s">
        <v>164</v>
      </c>
      <c r="K160" s="5">
        <v>146</v>
      </c>
    </row>
    <row r="161" spans="1:11">
      <c r="A161" s="2">
        <v>647</v>
      </c>
      <c r="B161" s="2">
        <v>157</v>
      </c>
      <c r="C161" s="2" t="s">
        <v>251</v>
      </c>
      <c r="D161" s="7">
        <v>43.36</v>
      </c>
      <c r="E161" s="2" t="s">
        <v>114</v>
      </c>
      <c r="F161" s="2" t="s">
        <v>60</v>
      </c>
      <c r="G161" s="2" t="s">
        <v>60</v>
      </c>
      <c r="H161" s="2" t="s">
        <v>74</v>
      </c>
      <c r="I161" s="2" t="s">
        <v>60</v>
      </c>
      <c r="J161" s="2" t="s">
        <v>60</v>
      </c>
      <c r="K161" s="5" t="s">
        <v>60</v>
      </c>
    </row>
    <row r="162" spans="1:11">
      <c r="A162" s="2">
        <v>549</v>
      </c>
      <c r="B162" s="2">
        <v>158</v>
      </c>
      <c r="C162" s="2" t="s">
        <v>252</v>
      </c>
      <c r="D162" s="7">
        <v>43.39</v>
      </c>
      <c r="E162" s="2" t="s">
        <v>18</v>
      </c>
      <c r="F162" s="2" t="s">
        <v>19</v>
      </c>
      <c r="G162" s="2" t="s">
        <v>19</v>
      </c>
      <c r="H162" s="2" t="s">
        <v>100</v>
      </c>
      <c r="I162" s="2">
        <v>175</v>
      </c>
      <c r="J162" s="2" t="s">
        <v>217</v>
      </c>
      <c r="K162" s="5">
        <v>147</v>
      </c>
    </row>
    <row r="163" spans="1:11">
      <c r="A163" s="2">
        <v>612</v>
      </c>
      <c r="B163" s="2">
        <v>159</v>
      </c>
      <c r="C163" s="2" t="s">
        <v>253</v>
      </c>
      <c r="D163" s="7">
        <v>43.4</v>
      </c>
      <c r="E163" s="2" t="s">
        <v>23</v>
      </c>
      <c r="F163" s="2" t="s">
        <v>24</v>
      </c>
      <c r="G163" s="2" t="s">
        <v>25</v>
      </c>
      <c r="H163" s="2" t="s">
        <v>15</v>
      </c>
      <c r="I163" s="2">
        <v>174</v>
      </c>
      <c r="K163" s="5" t="s">
        <v>60</v>
      </c>
    </row>
    <row r="164" spans="1:11">
      <c r="A164" s="2">
        <v>669</v>
      </c>
      <c r="B164" s="2">
        <v>160</v>
      </c>
      <c r="C164" s="2" t="s">
        <v>254</v>
      </c>
      <c r="D164" s="7">
        <v>43.41</v>
      </c>
      <c r="E164" s="2" t="s">
        <v>255</v>
      </c>
      <c r="F164" s="2" t="s">
        <v>60</v>
      </c>
      <c r="G164" s="2" t="s">
        <v>60</v>
      </c>
      <c r="H164" s="2" t="s">
        <v>15</v>
      </c>
      <c r="I164" s="2" t="s">
        <v>60</v>
      </c>
      <c r="J164" s="2" t="s">
        <v>60</v>
      </c>
      <c r="K164" s="5" t="s">
        <v>60</v>
      </c>
    </row>
    <row r="165" spans="1:11">
      <c r="A165" s="2">
        <v>597</v>
      </c>
      <c r="B165" s="2">
        <v>161</v>
      </c>
      <c r="C165" s="2" t="s">
        <v>256</v>
      </c>
      <c r="D165" s="7">
        <v>43.42</v>
      </c>
      <c r="E165" s="2" t="s">
        <v>194</v>
      </c>
      <c r="F165" s="2" t="s">
        <v>195</v>
      </c>
      <c r="G165" s="2" t="s">
        <v>195</v>
      </c>
      <c r="H165" s="2" t="s">
        <v>87</v>
      </c>
      <c r="I165" s="2">
        <v>173</v>
      </c>
      <c r="J165" s="2" t="s">
        <v>88</v>
      </c>
      <c r="K165" s="5">
        <v>148</v>
      </c>
    </row>
    <row r="166" spans="1:11">
      <c r="A166" s="2">
        <v>347</v>
      </c>
      <c r="B166" s="2">
        <v>162</v>
      </c>
      <c r="C166" s="2" t="s">
        <v>257</v>
      </c>
      <c r="D166" s="7">
        <v>43.43</v>
      </c>
      <c r="E166" s="2" t="s">
        <v>41</v>
      </c>
      <c r="F166" s="2" t="s">
        <v>42</v>
      </c>
      <c r="G166" s="2" t="s">
        <v>42</v>
      </c>
      <c r="H166" s="2" t="s">
        <v>149</v>
      </c>
      <c r="I166" s="2">
        <v>176</v>
      </c>
      <c r="J166" s="2" t="s">
        <v>141</v>
      </c>
      <c r="K166" s="5">
        <v>149</v>
      </c>
    </row>
    <row r="167" spans="1:11">
      <c r="A167" s="2">
        <v>464</v>
      </c>
      <c r="B167" s="2">
        <v>163</v>
      </c>
      <c r="C167" s="2" t="s">
        <v>258</v>
      </c>
      <c r="D167" s="7">
        <v>43.44</v>
      </c>
      <c r="E167" s="2" t="s">
        <v>33</v>
      </c>
      <c r="F167" s="2" t="s">
        <v>34</v>
      </c>
      <c r="G167" s="2" t="s">
        <v>34</v>
      </c>
      <c r="H167" s="2" t="s">
        <v>100</v>
      </c>
      <c r="I167" s="2">
        <v>172</v>
      </c>
      <c r="J167" s="2" t="s">
        <v>88</v>
      </c>
      <c r="K167" s="5">
        <v>150</v>
      </c>
    </row>
    <row r="168" spans="1:11">
      <c r="A168" s="2">
        <v>455</v>
      </c>
      <c r="B168" s="2">
        <v>164</v>
      </c>
      <c r="C168" s="2" t="s">
        <v>259</v>
      </c>
      <c r="D168" s="7">
        <v>43.48</v>
      </c>
      <c r="E168" s="2" t="s">
        <v>33</v>
      </c>
      <c r="F168" s="2" t="s">
        <v>34</v>
      </c>
      <c r="G168" s="2" t="s">
        <v>34</v>
      </c>
      <c r="H168" s="2" t="s">
        <v>140</v>
      </c>
      <c r="I168" s="2">
        <v>175</v>
      </c>
      <c r="J168" s="2" t="s">
        <v>141</v>
      </c>
      <c r="K168" s="5">
        <v>151</v>
      </c>
    </row>
    <row r="169" spans="1:11">
      <c r="A169" s="2">
        <v>108</v>
      </c>
      <c r="B169" s="2">
        <v>165</v>
      </c>
      <c r="C169" s="2" t="s">
        <v>260</v>
      </c>
      <c r="D169" s="7">
        <v>44.03</v>
      </c>
      <c r="E169" s="2" t="s">
        <v>183</v>
      </c>
      <c r="F169" s="2" t="s">
        <v>184</v>
      </c>
      <c r="G169" s="2" t="s">
        <v>184</v>
      </c>
      <c r="H169" s="2" t="s">
        <v>15</v>
      </c>
      <c r="I169" s="2">
        <v>171</v>
      </c>
      <c r="J169" s="2" t="s">
        <v>16</v>
      </c>
      <c r="K169" s="5">
        <v>152</v>
      </c>
    </row>
    <row r="170" spans="1:11">
      <c r="A170" s="2">
        <v>273</v>
      </c>
      <c r="B170" s="2">
        <v>166</v>
      </c>
      <c r="C170" s="2" t="s">
        <v>261</v>
      </c>
      <c r="D170" s="7">
        <v>44.04</v>
      </c>
      <c r="E170" s="2" t="s">
        <v>116</v>
      </c>
      <c r="F170" s="2" t="s">
        <v>117</v>
      </c>
      <c r="G170" s="2" t="s">
        <v>117</v>
      </c>
      <c r="H170" s="2" t="s">
        <v>65</v>
      </c>
      <c r="I170" s="2">
        <v>170</v>
      </c>
      <c r="J170" s="2" t="s">
        <v>77</v>
      </c>
      <c r="K170" s="5">
        <v>153</v>
      </c>
    </row>
    <row r="171" spans="1:11">
      <c r="A171" s="2">
        <v>405</v>
      </c>
      <c r="B171" s="2">
        <v>167</v>
      </c>
      <c r="C171" s="2" t="s">
        <v>262</v>
      </c>
      <c r="D171" s="7">
        <v>44.07</v>
      </c>
      <c r="E171" s="2" t="s">
        <v>135</v>
      </c>
      <c r="F171" s="2" t="s">
        <v>136</v>
      </c>
      <c r="G171" s="2" t="s">
        <v>136</v>
      </c>
      <c r="H171" s="2" t="s">
        <v>15</v>
      </c>
      <c r="I171" s="2">
        <v>169</v>
      </c>
      <c r="J171" s="2" t="s">
        <v>44</v>
      </c>
      <c r="K171" s="5">
        <v>154</v>
      </c>
    </row>
    <row r="172" spans="1:11">
      <c r="A172" s="2">
        <v>522</v>
      </c>
      <c r="B172" s="2">
        <v>168</v>
      </c>
      <c r="C172" s="2" t="s">
        <v>263</v>
      </c>
      <c r="D172" s="7">
        <v>44.11</v>
      </c>
      <c r="E172" s="2" t="s">
        <v>18</v>
      </c>
      <c r="F172" s="2" t="s">
        <v>19</v>
      </c>
      <c r="G172" s="2" t="s">
        <v>19</v>
      </c>
      <c r="H172" s="2" t="s">
        <v>128</v>
      </c>
      <c r="I172" s="2">
        <v>168</v>
      </c>
      <c r="J172" s="2" t="s">
        <v>224</v>
      </c>
      <c r="K172" s="5">
        <v>155</v>
      </c>
    </row>
    <row r="173" spans="1:11">
      <c r="A173" s="2">
        <v>3</v>
      </c>
      <c r="B173" s="2">
        <v>169</v>
      </c>
      <c r="C173" s="2" t="s">
        <v>264</v>
      </c>
      <c r="D173" s="7">
        <v>44.16</v>
      </c>
      <c r="E173" s="2" t="s">
        <v>102</v>
      </c>
      <c r="F173" s="2" t="s">
        <v>103</v>
      </c>
      <c r="G173" s="2" t="s">
        <v>103</v>
      </c>
      <c r="H173" s="2" t="s">
        <v>15</v>
      </c>
      <c r="I173" s="2">
        <v>167</v>
      </c>
      <c r="J173" s="2" t="s">
        <v>49</v>
      </c>
      <c r="K173" s="5">
        <v>156</v>
      </c>
    </row>
    <row r="174" spans="1:11">
      <c r="A174" s="2">
        <v>244</v>
      </c>
      <c r="B174" s="2">
        <v>170</v>
      </c>
      <c r="C174" s="2" t="s">
        <v>265</v>
      </c>
      <c r="D174" s="7">
        <v>44.17</v>
      </c>
      <c r="E174" s="2" t="s">
        <v>84</v>
      </c>
      <c r="F174" s="2" t="s">
        <v>85</v>
      </c>
      <c r="G174" s="2" t="s">
        <v>85</v>
      </c>
      <c r="H174" s="2" t="s">
        <v>15</v>
      </c>
      <c r="I174" s="2">
        <v>166</v>
      </c>
      <c r="J174" s="2" t="s">
        <v>49</v>
      </c>
      <c r="K174" s="5">
        <v>157</v>
      </c>
    </row>
    <row r="175" spans="1:11">
      <c r="A175" s="2">
        <v>165</v>
      </c>
      <c r="B175" s="2">
        <v>171</v>
      </c>
      <c r="C175" s="2" t="s">
        <v>266</v>
      </c>
      <c r="D175" s="7">
        <v>44.18</v>
      </c>
      <c r="E175" s="2" t="s">
        <v>79</v>
      </c>
      <c r="F175" s="2" t="s">
        <v>80</v>
      </c>
      <c r="G175" s="2" t="s">
        <v>71</v>
      </c>
      <c r="H175" s="2" t="s">
        <v>128</v>
      </c>
      <c r="I175" s="2">
        <v>165</v>
      </c>
      <c r="J175" s="2" t="s">
        <v>179</v>
      </c>
      <c r="K175" s="5">
        <v>158</v>
      </c>
    </row>
    <row r="176" spans="1:11">
      <c r="A176" s="2">
        <v>290</v>
      </c>
      <c r="B176" s="2">
        <v>172</v>
      </c>
      <c r="C176" s="2" t="s">
        <v>267</v>
      </c>
      <c r="D176" s="7">
        <v>44.19</v>
      </c>
      <c r="E176" s="2" t="s">
        <v>116</v>
      </c>
      <c r="F176" s="2" t="s">
        <v>117</v>
      </c>
      <c r="G176" s="2" t="s">
        <v>117</v>
      </c>
      <c r="H176" s="2" t="s">
        <v>65</v>
      </c>
      <c r="I176" s="2">
        <v>164</v>
      </c>
      <c r="J176" s="2" t="s">
        <v>88</v>
      </c>
      <c r="K176" s="5">
        <v>159</v>
      </c>
    </row>
    <row r="177" spans="1:11">
      <c r="A177" s="2">
        <v>39</v>
      </c>
      <c r="B177" s="2">
        <v>173</v>
      </c>
      <c r="C177" s="2" t="s">
        <v>268</v>
      </c>
      <c r="D177" s="7">
        <v>44.2</v>
      </c>
      <c r="E177" s="2" t="s">
        <v>102</v>
      </c>
      <c r="F177" s="2" t="s">
        <v>103</v>
      </c>
      <c r="G177" s="2" t="s">
        <v>103</v>
      </c>
      <c r="H177" s="2" t="s">
        <v>87</v>
      </c>
      <c r="I177" s="2">
        <v>163</v>
      </c>
      <c r="J177" s="2" t="s">
        <v>88</v>
      </c>
      <c r="K177" s="5">
        <v>160</v>
      </c>
    </row>
    <row r="178" spans="1:11">
      <c r="A178" s="2">
        <v>138</v>
      </c>
      <c r="B178" s="2">
        <v>174</v>
      </c>
      <c r="C178" s="2" t="s">
        <v>269</v>
      </c>
      <c r="D178" s="7">
        <v>44.25</v>
      </c>
      <c r="E178" s="2" t="s">
        <v>79</v>
      </c>
      <c r="F178" s="2" t="s">
        <v>80</v>
      </c>
      <c r="G178" s="2" t="s">
        <v>71</v>
      </c>
      <c r="H178" s="2" t="s">
        <v>149</v>
      </c>
      <c r="I178" s="2">
        <v>174</v>
      </c>
      <c r="J178" s="2" t="s">
        <v>141</v>
      </c>
      <c r="K178" s="5">
        <v>161</v>
      </c>
    </row>
    <row r="179" spans="1:11">
      <c r="A179" s="2">
        <v>260</v>
      </c>
      <c r="B179" s="2">
        <v>175</v>
      </c>
      <c r="C179" s="2" t="s">
        <v>270</v>
      </c>
      <c r="D179" s="7">
        <v>44.26</v>
      </c>
      <c r="E179" s="2" t="s">
        <v>116</v>
      </c>
      <c r="F179" s="2" t="s">
        <v>117</v>
      </c>
      <c r="G179" s="2" t="s">
        <v>117</v>
      </c>
      <c r="H179" s="2" t="s">
        <v>15</v>
      </c>
      <c r="I179" s="2">
        <v>162</v>
      </c>
      <c r="J179" s="2" t="s">
        <v>44</v>
      </c>
      <c r="K179" s="5">
        <v>162</v>
      </c>
    </row>
    <row r="180" spans="1:11">
      <c r="A180" s="2">
        <v>403</v>
      </c>
      <c r="B180" s="2">
        <v>176</v>
      </c>
      <c r="C180" s="2" t="s">
        <v>271</v>
      </c>
      <c r="D180" s="7">
        <v>44.27</v>
      </c>
      <c r="E180" s="2" t="s">
        <v>135</v>
      </c>
      <c r="F180" s="2" t="s">
        <v>136</v>
      </c>
      <c r="G180" s="2" t="s">
        <v>136</v>
      </c>
      <c r="H180" s="2" t="s">
        <v>74</v>
      </c>
      <c r="I180" s="2">
        <v>173</v>
      </c>
      <c r="J180" s="2" t="s">
        <v>167</v>
      </c>
      <c r="K180" s="5">
        <v>163</v>
      </c>
    </row>
    <row r="181" spans="1:11">
      <c r="A181" s="2">
        <v>257</v>
      </c>
      <c r="B181" s="2">
        <v>177</v>
      </c>
      <c r="C181" s="2" t="s">
        <v>272</v>
      </c>
      <c r="D181" s="7">
        <v>44.28</v>
      </c>
      <c r="E181" s="2" t="s">
        <v>84</v>
      </c>
      <c r="F181" s="2" t="s">
        <v>85</v>
      </c>
      <c r="G181" s="2" t="s">
        <v>85</v>
      </c>
      <c r="H181" s="2" t="s">
        <v>74</v>
      </c>
      <c r="I181" s="2">
        <v>172</v>
      </c>
      <c r="J181" s="2" t="s">
        <v>75</v>
      </c>
      <c r="K181" s="5">
        <v>164</v>
      </c>
    </row>
    <row r="182" spans="1:11">
      <c r="A182" s="2">
        <v>282</v>
      </c>
      <c r="B182" s="2">
        <v>178</v>
      </c>
      <c r="C182" s="2" t="s">
        <v>273</v>
      </c>
      <c r="D182" s="7">
        <v>44.34</v>
      </c>
      <c r="E182" s="2" t="s">
        <v>116</v>
      </c>
      <c r="F182" s="2" t="s">
        <v>117</v>
      </c>
      <c r="G182" s="2" t="s">
        <v>117</v>
      </c>
      <c r="H182" s="2" t="s">
        <v>87</v>
      </c>
      <c r="I182" s="2">
        <v>161</v>
      </c>
      <c r="J182" s="2" t="s">
        <v>49</v>
      </c>
      <c r="K182" s="5">
        <v>165</v>
      </c>
    </row>
    <row r="183" spans="1:11">
      <c r="A183" s="2">
        <v>391</v>
      </c>
      <c r="B183" s="2">
        <v>179</v>
      </c>
      <c r="C183" s="2" t="s">
        <v>274</v>
      </c>
      <c r="D183" s="7">
        <v>44.44</v>
      </c>
      <c r="E183" s="2" t="s">
        <v>56</v>
      </c>
      <c r="F183" s="2" t="s">
        <v>57</v>
      </c>
      <c r="G183" s="2" t="s">
        <v>39</v>
      </c>
      <c r="H183" s="2" t="s">
        <v>128</v>
      </c>
      <c r="I183" s="2">
        <v>160</v>
      </c>
      <c r="J183" s="2" t="s">
        <v>129</v>
      </c>
      <c r="K183" s="5">
        <v>166</v>
      </c>
    </row>
    <row r="184" spans="1:11">
      <c r="A184" s="2">
        <v>660</v>
      </c>
      <c r="B184" s="2">
        <v>180</v>
      </c>
      <c r="C184" s="2" t="s">
        <v>275</v>
      </c>
      <c r="D184" s="7">
        <v>44.48</v>
      </c>
      <c r="E184" s="2" t="s">
        <v>23</v>
      </c>
      <c r="F184" s="2" t="s">
        <v>24</v>
      </c>
      <c r="G184" s="2" t="s">
        <v>25</v>
      </c>
      <c r="H184" s="2" t="s">
        <v>87</v>
      </c>
      <c r="I184" s="2">
        <v>159</v>
      </c>
      <c r="K184" s="5" t="s">
        <v>60</v>
      </c>
    </row>
    <row r="185" spans="1:11">
      <c r="A185" s="2">
        <v>628</v>
      </c>
      <c r="B185" s="2">
        <v>181</v>
      </c>
      <c r="C185" s="2" t="s">
        <v>276</v>
      </c>
      <c r="D185" s="7">
        <v>44.49</v>
      </c>
      <c r="E185" s="2" t="s">
        <v>46</v>
      </c>
      <c r="F185" s="2" t="s">
        <v>47</v>
      </c>
      <c r="G185" s="2" t="s">
        <v>47</v>
      </c>
      <c r="H185" s="2" t="s">
        <v>230</v>
      </c>
      <c r="I185" s="2">
        <v>171</v>
      </c>
      <c r="J185" s="2" t="s">
        <v>144</v>
      </c>
      <c r="K185" s="5">
        <v>167</v>
      </c>
    </row>
    <row r="186" spans="1:11">
      <c r="A186" s="2">
        <v>673</v>
      </c>
      <c r="B186" s="2">
        <v>182</v>
      </c>
      <c r="C186" s="2" t="s">
        <v>277</v>
      </c>
      <c r="D186" s="7">
        <v>44.51</v>
      </c>
      <c r="E186" s="2" t="s">
        <v>52</v>
      </c>
      <c r="F186" s="2" t="s">
        <v>53</v>
      </c>
      <c r="G186" s="2" t="s">
        <v>25</v>
      </c>
      <c r="H186" s="2" t="s">
        <v>149</v>
      </c>
      <c r="I186" s="2">
        <v>170</v>
      </c>
      <c r="J186" s="2" t="s">
        <v>141</v>
      </c>
      <c r="K186" s="5">
        <v>168</v>
      </c>
    </row>
    <row r="187" spans="1:11">
      <c r="A187" s="2">
        <v>241</v>
      </c>
      <c r="B187" s="2">
        <v>183</v>
      </c>
      <c r="C187" s="2" t="s">
        <v>278</v>
      </c>
      <c r="D187" s="7">
        <v>44.56</v>
      </c>
      <c r="E187" s="2" t="s">
        <v>84</v>
      </c>
      <c r="F187" s="2" t="s">
        <v>85</v>
      </c>
      <c r="G187" s="2" t="s">
        <v>85</v>
      </c>
      <c r="H187" s="2" t="s">
        <v>65</v>
      </c>
      <c r="I187" s="2">
        <v>158</v>
      </c>
      <c r="J187" s="2" t="s">
        <v>164</v>
      </c>
      <c r="K187" s="5">
        <v>169</v>
      </c>
    </row>
    <row r="188" spans="1:11">
      <c r="A188" s="2">
        <v>348</v>
      </c>
      <c r="B188" s="2">
        <v>184</v>
      </c>
      <c r="C188" s="2" t="s">
        <v>279</v>
      </c>
      <c r="D188" s="7">
        <v>44.57</v>
      </c>
      <c r="E188" s="2" t="s">
        <v>41</v>
      </c>
      <c r="F188" s="2" t="s">
        <v>42</v>
      </c>
      <c r="G188" s="2" t="s">
        <v>42</v>
      </c>
      <c r="H188" s="2" t="s">
        <v>140</v>
      </c>
      <c r="I188" s="2">
        <v>169</v>
      </c>
      <c r="J188" s="2" t="s">
        <v>155</v>
      </c>
      <c r="K188" s="5">
        <v>170</v>
      </c>
    </row>
    <row r="189" spans="1:11">
      <c r="A189" s="2">
        <v>373</v>
      </c>
      <c r="B189" s="2">
        <v>185</v>
      </c>
      <c r="C189" s="2" t="s">
        <v>280</v>
      </c>
      <c r="D189" s="7">
        <v>44.59</v>
      </c>
      <c r="E189" s="2" t="s">
        <v>41</v>
      </c>
      <c r="F189" s="2" t="s">
        <v>42</v>
      </c>
      <c r="G189" s="2" t="s">
        <v>42</v>
      </c>
      <c r="H189" s="2" t="s">
        <v>149</v>
      </c>
      <c r="I189" s="2">
        <v>168</v>
      </c>
      <c r="J189" s="2" t="s">
        <v>281</v>
      </c>
      <c r="K189" s="5">
        <v>171</v>
      </c>
    </row>
    <row r="190" spans="1:11">
      <c r="A190" s="2">
        <v>238</v>
      </c>
      <c r="B190" s="2">
        <v>186</v>
      </c>
      <c r="C190" s="2" t="s">
        <v>282</v>
      </c>
      <c r="D190" s="7">
        <v>45.04</v>
      </c>
      <c r="E190" s="2" t="s">
        <v>108</v>
      </c>
      <c r="F190" s="2" t="s">
        <v>109</v>
      </c>
      <c r="G190" s="2" t="s">
        <v>109</v>
      </c>
      <c r="H190" s="2" t="s">
        <v>230</v>
      </c>
      <c r="I190" s="2">
        <v>167</v>
      </c>
      <c r="J190" s="2" t="s">
        <v>144</v>
      </c>
      <c r="K190" s="5">
        <v>172</v>
      </c>
    </row>
    <row r="191" spans="1:11">
      <c r="A191" s="2">
        <v>580</v>
      </c>
      <c r="B191" s="2">
        <v>187</v>
      </c>
      <c r="C191" s="2" t="s">
        <v>283</v>
      </c>
      <c r="D191" s="7">
        <v>45.05</v>
      </c>
      <c r="E191" s="2" t="s">
        <v>194</v>
      </c>
      <c r="F191" s="2" t="s">
        <v>195</v>
      </c>
      <c r="G191" s="2" t="s">
        <v>195</v>
      </c>
      <c r="H191" s="2" t="s">
        <v>15</v>
      </c>
      <c r="I191" s="2">
        <v>157</v>
      </c>
      <c r="J191" s="2" t="s">
        <v>16</v>
      </c>
      <c r="K191" s="5">
        <v>173</v>
      </c>
    </row>
    <row r="192" spans="1:11">
      <c r="A192" s="2">
        <v>306</v>
      </c>
      <c r="B192" s="2">
        <v>188</v>
      </c>
      <c r="C192" s="2" t="s">
        <v>284</v>
      </c>
      <c r="D192" s="7">
        <v>45.07</v>
      </c>
      <c r="E192" s="2" t="s">
        <v>30</v>
      </c>
      <c r="F192" s="2" t="s">
        <v>31</v>
      </c>
      <c r="G192" s="2" t="s">
        <v>31</v>
      </c>
      <c r="H192" s="2" t="s">
        <v>230</v>
      </c>
      <c r="I192" s="2">
        <v>166</v>
      </c>
      <c r="J192" s="2" t="s">
        <v>144</v>
      </c>
      <c r="K192" s="5">
        <v>174</v>
      </c>
    </row>
    <row r="193" spans="1:11">
      <c r="A193" s="2">
        <v>635</v>
      </c>
      <c r="B193" s="2">
        <v>189</v>
      </c>
      <c r="C193" s="2" t="s">
        <v>285</v>
      </c>
      <c r="D193" s="7">
        <v>45.09</v>
      </c>
      <c r="E193" s="2" t="s">
        <v>69</v>
      </c>
      <c r="F193" s="2" t="s">
        <v>70</v>
      </c>
      <c r="G193" s="2" t="s">
        <v>71</v>
      </c>
      <c r="H193" s="2" t="s">
        <v>100</v>
      </c>
      <c r="I193" s="2">
        <v>156</v>
      </c>
      <c r="J193" s="2" t="s">
        <v>164</v>
      </c>
      <c r="K193" s="5">
        <v>175</v>
      </c>
    </row>
    <row r="194" spans="1:11">
      <c r="A194" s="2">
        <v>170</v>
      </c>
      <c r="B194" s="2">
        <v>190</v>
      </c>
      <c r="C194" s="2" t="s">
        <v>286</v>
      </c>
      <c r="D194" s="7">
        <v>45.1</v>
      </c>
      <c r="E194" s="2" t="s">
        <v>27</v>
      </c>
      <c r="F194" s="2" t="s">
        <v>28</v>
      </c>
      <c r="G194" s="2" t="s">
        <v>28</v>
      </c>
      <c r="H194" s="2" t="s">
        <v>140</v>
      </c>
      <c r="I194" s="2">
        <v>165</v>
      </c>
      <c r="J194" s="2" t="s">
        <v>141</v>
      </c>
      <c r="K194" s="5">
        <v>176</v>
      </c>
    </row>
    <row r="195" spans="1:11">
      <c r="A195" s="2">
        <v>271</v>
      </c>
      <c r="B195" s="2">
        <v>191</v>
      </c>
      <c r="C195" s="2" t="s">
        <v>291</v>
      </c>
      <c r="D195" s="7">
        <v>45.11</v>
      </c>
      <c r="E195" s="2" t="s">
        <v>116</v>
      </c>
      <c r="F195" s="2" t="s">
        <v>117</v>
      </c>
      <c r="G195" s="2" t="s">
        <v>117</v>
      </c>
      <c r="H195" s="2" t="s">
        <v>74</v>
      </c>
      <c r="I195" s="2">
        <v>164</v>
      </c>
      <c r="J195" s="2" t="s">
        <v>75</v>
      </c>
      <c r="K195" s="5">
        <v>177</v>
      </c>
    </row>
    <row r="196" spans="1:11">
      <c r="A196" s="2">
        <v>431</v>
      </c>
      <c r="B196" s="2">
        <v>192</v>
      </c>
      <c r="C196" s="2" t="s">
        <v>288</v>
      </c>
      <c r="D196" s="7">
        <v>45.12</v>
      </c>
      <c r="E196" s="2" t="s">
        <v>46</v>
      </c>
      <c r="F196" s="2" t="s">
        <v>47</v>
      </c>
      <c r="G196" s="2" t="s">
        <v>47</v>
      </c>
      <c r="H196" s="2" t="s">
        <v>230</v>
      </c>
      <c r="I196" s="2">
        <v>163</v>
      </c>
      <c r="J196" s="2" t="s">
        <v>287</v>
      </c>
      <c r="K196" s="5">
        <v>178</v>
      </c>
    </row>
    <row r="197" spans="1:11">
      <c r="A197" s="2">
        <v>608</v>
      </c>
      <c r="B197" s="2">
        <v>193</v>
      </c>
      <c r="C197" s="2" t="s">
        <v>289</v>
      </c>
      <c r="D197" s="7">
        <v>45.16</v>
      </c>
      <c r="E197" s="2" t="s">
        <v>194</v>
      </c>
      <c r="F197" s="2" t="s">
        <v>195</v>
      </c>
      <c r="G197" s="2" t="s">
        <v>195</v>
      </c>
      <c r="H197" s="2" t="s">
        <v>140</v>
      </c>
      <c r="I197" s="2">
        <v>162</v>
      </c>
      <c r="J197" s="2" t="s">
        <v>141</v>
      </c>
      <c r="K197" s="5">
        <v>179</v>
      </c>
    </row>
    <row r="198" spans="1:11">
      <c r="A198" s="2">
        <v>418</v>
      </c>
      <c r="B198" s="2">
        <v>194</v>
      </c>
      <c r="C198" s="2" t="s">
        <v>290</v>
      </c>
      <c r="D198" s="7">
        <v>45.18</v>
      </c>
      <c r="E198" s="2" t="s">
        <v>135</v>
      </c>
      <c r="F198" s="2" t="s">
        <v>136</v>
      </c>
      <c r="G198" s="2" t="s">
        <v>136</v>
      </c>
      <c r="H198" s="2" t="s">
        <v>65</v>
      </c>
      <c r="I198" s="2">
        <v>155</v>
      </c>
      <c r="J198" s="2" t="s">
        <v>105</v>
      </c>
      <c r="K198" s="5">
        <v>180</v>
      </c>
    </row>
    <row r="199" spans="1:11">
      <c r="A199" s="2">
        <v>506</v>
      </c>
      <c r="B199" s="2">
        <v>195</v>
      </c>
      <c r="C199" s="2" t="s">
        <v>292</v>
      </c>
      <c r="D199" s="7">
        <v>45.35</v>
      </c>
      <c r="E199" s="2" t="s">
        <v>18</v>
      </c>
      <c r="F199" s="2" t="s">
        <v>19</v>
      </c>
      <c r="G199" s="2" t="s">
        <v>19</v>
      </c>
      <c r="H199" s="2" t="s">
        <v>230</v>
      </c>
      <c r="I199" s="2">
        <v>161</v>
      </c>
      <c r="J199" s="2" t="s">
        <v>144</v>
      </c>
      <c r="K199" s="5">
        <v>181</v>
      </c>
    </row>
    <row r="200" spans="1:11">
      <c r="A200" s="2">
        <v>644</v>
      </c>
      <c r="B200" s="2">
        <v>196</v>
      </c>
      <c r="C200" s="2" t="s">
        <v>293</v>
      </c>
      <c r="D200" s="7">
        <v>45.41</v>
      </c>
      <c r="E200" s="2" t="s">
        <v>13</v>
      </c>
      <c r="F200" s="2" t="s">
        <v>14</v>
      </c>
      <c r="G200" s="2" t="s">
        <v>14</v>
      </c>
      <c r="H200" s="2" t="s">
        <v>100</v>
      </c>
      <c r="I200" s="2">
        <v>154</v>
      </c>
      <c r="J200" s="2" t="s">
        <v>67</v>
      </c>
      <c r="K200" s="5">
        <v>182</v>
      </c>
    </row>
    <row r="201" spans="1:11">
      <c r="A201" s="2">
        <v>569</v>
      </c>
      <c r="B201" s="2">
        <v>197</v>
      </c>
      <c r="C201" s="2" t="s">
        <v>294</v>
      </c>
      <c r="D201" s="7">
        <v>45.43</v>
      </c>
      <c r="E201" s="2" t="s">
        <v>18</v>
      </c>
      <c r="F201" s="2" t="s">
        <v>19</v>
      </c>
      <c r="G201" s="2" t="s">
        <v>19</v>
      </c>
      <c r="H201" s="2" t="s">
        <v>172</v>
      </c>
      <c r="I201" s="2">
        <v>160</v>
      </c>
      <c r="J201" s="2" t="s">
        <v>173</v>
      </c>
      <c r="K201" s="5">
        <v>183</v>
      </c>
    </row>
    <row r="202" spans="1:11">
      <c r="A202" s="2">
        <v>214</v>
      </c>
      <c r="B202" s="2">
        <v>198</v>
      </c>
      <c r="C202" s="2" t="s">
        <v>295</v>
      </c>
      <c r="D202" s="7">
        <v>45.44</v>
      </c>
      <c r="E202" s="2" t="s">
        <v>37</v>
      </c>
      <c r="F202" s="2" t="s">
        <v>38</v>
      </c>
      <c r="G202" s="2" t="s">
        <v>39</v>
      </c>
      <c r="H202" s="2" t="s">
        <v>87</v>
      </c>
      <c r="I202" s="2">
        <v>153</v>
      </c>
      <c r="J202" s="2" t="s">
        <v>180</v>
      </c>
      <c r="K202" s="5">
        <v>184</v>
      </c>
    </row>
    <row r="203" spans="1:11">
      <c r="A203" s="2">
        <v>202</v>
      </c>
      <c r="B203" s="2">
        <v>199</v>
      </c>
      <c r="C203" s="2" t="s">
        <v>296</v>
      </c>
      <c r="D203" s="7">
        <v>45.51</v>
      </c>
      <c r="E203" s="2" t="s">
        <v>108</v>
      </c>
      <c r="F203" s="2" t="s">
        <v>109</v>
      </c>
      <c r="G203" s="2" t="s">
        <v>109</v>
      </c>
      <c r="H203" s="2" t="s">
        <v>172</v>
      </c>
      <c r="I203" s="2">
        <v>159</v>
      </c>
      <c r="J203" s="2" t="s">
        <v>173</v>
      </c>
      <c r="K203" s="5">
        <v>185</v>
      </c>
    </row>
    <row r="204" spans="1:11">
      <c r="A204" s="2">
        <v>632</v>
      </c>
      <c r="B204" s="2">
        <v>200</v>
      </c>
      <c r="C204" s="2" t="s">
        <v>297</v>
      </c>
      <c r="D204" s="7">
        <v>45.52</v>
      </c>
      <c r="E204" s="2" t="s">
        <v>59</v>
      </c>
      <c r="F204" s="2" t="s">
        <v>60</v>
      </c>
      <c r="G204" s="2" t="s">
        <v>60</v>
      </c>
      <c r="H204" s="2" t="s">
        <v>87</v>
      </c>
      <c r="I204" s="2" t="s">
        <v>60</v>
      </c>
      <c r="J204" s="2" t="s">
        <v>60</v>
      </c>
      <c r="K204" s="5" t="s">
        <v>60</v>
      </c>
    </row>
    <row r="205" spans="1:11">
      <c r="A205" s="2">
        <v>60</v>
      </c>
      <c r="B205" s="2">
        <v>201</v>
      </c>
      <c r="C205" s="2" t="s">
        <v>298</v>
      </c>
      <c r="D205" s="7">
        <v>45.58</v>
      </c>
      <c r="E205" s="2" t="s">
        <v>102</v>
      </c>
      <c r="F205" s="2" t="s">
        <v>103</v>
      </c>
      <c r="G205" s="2" t="s">
        <v>103</v>
      </c>
      <c r="H205" s="2" t="s">
        <v>15</v>
      </c>
      <c r="I205" s="2">
        <v>152</v>
      </c>
      <c r="J205" s="2" t="s">
        <v>97</v>
      </c>
      <c r="K205" s="5">
        <v>186</v>
      </c>
    </row>
    <row r="206" spans="1:11">
      <c r="A206" s="2">
        <v>210</v>
      </c>
      <c r="B206" s="2">
        <v>202</v>
      </c>
      <c r="C206" s="2" t="s">
        <v>299</v>
      </c>
      <c r="D206" s="7">
        <v>46.14</v>
      </c>
      <c r="E206" s="2" t="s">
        <v>108</v>
      </c>
      <c r="F206" s="2" t="s">
        <v>109</v>
      </c>
      <c r="G206" s="2" t="s">
        <v>109</v>
      </c>
      <c r="H206" s="2" t="s">
        <v>149</v>
      </c>
      <c r="I206" s="2">
        <v>158</v>
      </c>
      <c r="J206" s="2" t="s">
        <v>141</v>
      </c>
      <c r="K206" s="5">
        <v>187</v>
      </c>
    </row>
    <row r="207" spans="1:11">
      <c r="A207" s="2">
        <v>677</v>
      </c>
      <c r="B207" s="2">
        <v>203</v>
      </c>
      <c r="C207" s="2" t="s">
        <v>300</v>
      </c>
      <c r="D207" s="7">
        <v>46.17</v>
      </c>
      <c r="E207" s="2" t="s">
        <v>219</v>
      </c>
      <c r="F207" s="2" t="s">
        <v>60</v>
      </c>
      <c r="G207" s="2" t="s">
        <v>60</v>
      </c>
      <c r="H207" s="2" t="s">
        <v>228</v>
      </c>
      <c r="I207" s="2" t="s">
        <v>60</v>
      </c>
      <c r="J207" s="2" t="s">
        <v>60</v>
      </c>
      <c r="K207" s="5" t="s">
        <v>60</v>
      </c>
    </row>
    <row r="208" spans="1:11">
      <c r="A208" s="2">
        <v>445</v>
      </c>
      <c r="B208" s="2">
        <v>204</v>
      </c>
      <c r="C208" s="2" t="s">
        <v>301</v>
      </c>
      <c r="D208" s="7">
        <v>46.18</v>
      </c>
      <c r="E208" s="2" t="s">
        <v>33</v>
      </c>
      <c r="F208" s="2" t="s">
        <v>34</v>
      </c>
      <c r="G208" s="2" t="s">
        <v>34</v>
      </c>
      <c r="H208" s="2" t="s">
        <v>143</v>
      </c>
      <c r="I208" s="2">
        <v>157</v>
      </c>
      <c r="J208" s="2" t="s">
        <v>144</v>
      </c>
      <c r="K208" s="5">
        <v>188</v>
      </c>
    </row>
    <row r="209" spans="1:11">
      <c r="A209" s="2">
        <v>270</v>
      </c>
      <c r="B209" s="2">
        <v>205</v>
      </c>
      <c r="C209" s="2" t="s">
        <v>302</v>
      </c>
      <c r="D209" s="7">
        <v>46.2</v>
      </c>
      <c r="E209" s="2" t="s">
        <v>116</v>
      </c>
      <c r="F209" s="2" t="s">
        <v>117</v>
      </c>
      <c r="G209" s="2" t="s">
        <v>117</v>
      </c>
      <c r="H209" s="2" t="s">
        <v>143</v>
      </c>
      <c r="I209" s="2">
        <v>156</v>
      </c>
      <c r="J209" s="2" t="s">
        <v>144</v>
      </c>
      <c r="K209" s="5">
        <v>189</v>
      </c>
    </row>
    <row r="210" spans="1:11">
      <c r="A210" s="2">
        <v>629</v>
      </c>
      <c r="B210" s="2">
        <v>206</v>
      </c>
      <c r="C210" s="2" t="s">
        <v>303</v>
      </c>
      <c r="D210" s="7">
        <v>46.22</v>
      </c>
      <c r="E210" s="2" t="s">
        <v>183</v>
      </c>
      <c r="F210" s="2" t="s">
        <v>184</v>
      </c>
      <c r="G210" s="2" t="s">
        <v>184</v>
      </c>
      <c r="H210" s="2" t="s">
        <v>128</v>
      </c>
      <c r="I210" s="2">
        <v>151</v>
      </c>
      <c r="J210" s="2" t="s">
        <v>129</v>
      </c>
      <c r="K210" s="5">
        <v>190</v>
      </c>
    </row>
    <row r="211" spans="1:11">
      <c r="A211" s="2">
        <v>205</v>
      </c>
      <c r="B211" s="2">
        <v>207</v>
      </c>
      <c r="C211" s="2" t="s">
        <v>304</v>
      </c>
      <c r="D211" s="7">
        <v>46.27</v>
      </c>
      <c r="E211" s="2" t="s">
        <v>108</v>
      </c>
      <c r="F211" s="2" t="s">
        <v>109</v>
      </c>
      <c r="G211" s="2" t="s">
        <v>109</v>
      </c>
      <c r="H211" s="2" t="s">
        <v>305</v>
      </c>
      <c r="I211" s="2">
        <v>155</v>
      </c>
      <c r="J211" s="2" t="s">
        <v>306</v>
      </c>
      <c r="K211" s="5">
        <v>191</v>
      </c>
    </row>
    <row r="212" spans="1:11">
      <c r="A212" s="2">
        <v>349</v>
      </c>
      <c r="B212" s="2">
        <v>208</v>
      </c>
      <c r="C212" s="2" t="s">
        <v>307</v>
      </c>
      <c r="D212" s="7">
        <v>46.3</v>
      </c>
      <c r="E212" s="2" t="s">
        <v>41</v>
      </c>
      <c r="F212" s="2" t="s">
        <v>42</v>
      </c>
      <c r="G212" s="2" t="s">
        <v>42</v>
      </c>
      <c r="H212" s="2" t="s">
        <v>65</v>
      </c>
      <c r="I212" s="2">
        <v>150</v>
      </c>
      <c r="J212" s="2" t="s">
        <v>67</v>
      </c>
      <c r="K212" s="5">
        <v>192</v>
      </c>
    </row>
    <row r="213" spans="1:11">
      <c r="A213" s="2">
        <v>184</v>
      </c>
      <c r="B213" s="2">
        <v>209</v>
      </c>
      <c r="C213" s="2" t="s">
        <v>308</v>
      </c>
      <c r="D213" s="7">
        <v>46.35</v>
      </c>
      <c r="E213" s="2" t="s">
        <v>27</v>
      </c>
      <c r="F213" s="2" t="s">
        <v>28</v>
      </c>
      <c r="G213" s="2" t="s">
        <v>28</v>
      </c>
      <c r="H213" s="2" t="s">
        <v>20</v>
      </c>
      <c r="I213" s="2">
        <v>149</v>
      </c>
      <c r="J213" s="2" t="s">
        <v>21</v>
      </c>
      <c r="K213" s="5">
        <v>193</v>
      </c>
    </row>
    <row r="214" spans="1:11">
      <c r="A214" s="2">
        <v>588</v>
      </c>
      <c r="B214" s="2">
        <v>210</v>
      </c>
      <c r="C214" s="2" t="s">
        <v>309</v>
      </c>
      <c r="D214" s="7">
        <v>46.39</v>
      </c>
      <c r="E214" s="2" t="s">
        <v>194</v>
      </c>
      <c r="F214" s="2" t="s">
        <v>195</v>
      </c>
      <c r="G214" s="2" t="s">
        <v>195</v>
      </c>
      <c r="H214" s="2" t="s">
        <v>15</v>
      </c>
      <c r="I214" s="2">
        <v>148</v>
      </c>
      <c r="J214" s="2" t="s">
        <v>44</v>
      </c>
      <c r="K214" s="5">
        <v>194</v>
      </c>
    </row>
    <row r="215" spans="1:11">
      <c r="A215" s="2">
        <v>264</v>
      </c>
      <c r="B215" s="2">
        <v>211</v>
      </c>
      <c r="C215" s="2" t="s">
        <v>310</v>
      </c>
      <c r="D215" s="7">
        <v>46.56</v>
      </c>
      <c r="E215" s="2" t="s">
        <v>116</v>
      </c>
      <c r="F215" s="2" t="s">
        <v>117</v>
      </c>
      <c r="G215" s="2" t="s">
        <v>117</v>
      </c>
      <c r="H215" s="2" t="s">
        <v>172</v>
      </c>
      <c r="I215" s="2">
        <v>154</v>
      </c>
      <c r="J215" s="2" t="s">
        <v>173</v>
      </c>
      <c r="K215" s="5">
        <v>195</v>
      </c>
    </row>
    <row r="216" spans="1:11">
      <c r="A216" s="2">
        <v>18</v>
      </c>
      <c r="B216" s="2">
        <v>212</v>
      </c>
      <c r="C216" s="2" t="s">
        <v>311</v>
      </c>
      <c r="D216" s="7">
        <v>46.58</v>
      </c>
      <c r="E216" s="2" t="s">
        <v>102</v>
      </c>
      <c r="F216" s="2" t="s">
        <v>103</v>
      </c>
      <c r="G216" s="2" t="s">
        <v>103</v>
      </c>
      <c r="H216" s="2" t="s">
        <v>100</v>
      </c>
      <c r="I216" s="2">
        <v>147</v>
      </c>
      <c r="J216" s="2" t="s">
        <v>157</v>
      </c>
      <c r="K216" s="5">
        <v>196</v>
      </c>
    </row>
    <row r="217" spans="1:11">
      <c r="A217" s="2">
        <v>19</v>
      </c>
      <c r="B217" s="2">
        <v>213</v>
      </c>
      <c r="C217" s="2" t="s">
        <v>312</v>
      </c>
      <c r="D217" s="7">
        <v>47.03</v>
      </c>
      <c r="E217" s="2" t="s">
        <v>102</v>
      </c>
      <c r="F217" s="2" t="s">
        <v>103</v>
      </c>
      <c r="G217" s="2" t="s">
        <v>103</v>
      </c>
      <c r="H217" s="2" t="s">
        <v>20</v>
      </c>
      <c r="I217" s="2">
        <v>146</v>
      </c>
      <c r="J217" s="2" t="s">
        <v>180</v>
      </c>
      <c r="K217" s="5">
        <v>197</v>
      </c>
    </row>
    <row r="218" spans="1:11">
      <c r="A218" s="2">
        <v>206</v>
      </c>
      <c r="B218" s="2">
        <v>214</v>
      </c>
      <c r="C218" s="2" t="s">
        <v>313</v>
      </c>
      <c r="D218" s="7">
        <v>47.05</v>
      </c>
      <c r="E218" s="2" t="s">
        <v>108</v>
      </c>
      <c r="F218" s="2" t="s">
        <v>109</v>
      </c>
      <c r="G218" s="2" t="s">
        <v>109</v>
      </c>
      <c r="H218" s="2" t="s">
        <v>128</v>
      </c>
      <c r="I218" s="2">
        <v>145</v>
      </c>
      <c r="J218" s="2" t="s">
        <v>129</v>
      </c>
      <c r="K218" s="5">
        <v>198</v>
      </c>
    </row>
    <row r="219" spans="1:11">
      <c r="A219" s="2">
        <v>671</v>
      </c>
      <c r="B219" s="2">
        <v>215</v>
      </c>
      <c r="C219" s="2" t="s">
        <v>314</v>
      </c>
      <c r="D219" s="7">
        <v>47.07</v>
      </c>
      <c r="E219" s="2" t="s">
        <v>315</v>
      </c>
      <c r="F219" s="2" t="s">
        <v>60</v>
      </c>
      <c r="G219" s="2" t="s">
        <v>60</v>
      </c>
      <c r="H219" s="2" t="s">
        <v>74</v>
      </c>
      <c r="I219" s="2" t="s">
        <v>60</v>
      </c>
      <c r="J219" s="2" t="s">
        <v>60</v>
      </c>
      <c r="K219" s="5" t="s">
        <v>60</v>
      </c>
    </row>
    <row r="220" spans="1:11">
      <c r="A220" s="2">
        <v>305</v>
      </c>
      <c r="B220" s="2">
        <v>216</v>
      </c>
      <c r="C220" s="2" t="s">
        <v>316</v>
      </c>
      <c r="D220" s="7">
        <v>47.17</v>
      </c>
      <c r="E220" s="2" t="s">
        <v>30</v>
      </c>
      <c r="F220" s="2" t="s">
        <v>31</v>
      </c>
      <c r="G220" s="2" t="s">
        <v>31</v>
      </c>
      <c r="H220" s="2" t="s">
        <v>65</v>
      </c>
      <c r="I220" s="2">
        <v>144</v>
      </c>
      <c r="J220" s="2" t="s">
        <v>105</v>
      </c>
      <c r="K220" s="5">
        <v>199</v>
      </c>
    </row>
    <row r="221" spans="1:11">
      <c r="A221" s="2">
        <v>230</v>
      </c>
      <c r="B221" s="2">
        <v>217</v>
      </c>
      <c r="C221" s="2" t="s">
        <v>317</v>
      </c>
      <c r="D221" s="7">
        <v>47.19</v>
      </c>
      <c r="E221" s="2" t="s">
        <v>37</v>
      </c>
      <c r="F221" s="2" t="s">
        <v>38</v>
      </c>
      <c r="G221" s="2" t="s">
        <v>39</v>
      </c>
      <c r="H221" s="2" t="s">
        <v>74</v>
      </c>
      <c r="I221" s="2">
        <v>153</v>
      </c>
      <c r="J221" s="2" t="s">
        <v>281</v>
      </c>
      <c r="K221" s="5">
        <v>200</v>
      </c>
    </row>
    <row r="222" spans="1:11">
      <c r="A222" s="2">
        <v>636</v>
      </c>
      <c r="B222" s="2">
        <v>218</v>
      </c>
      <c r="C222" s="2" t="s">
        <v>318</v>
      </c>
      <c r="D222" s="7">
        <v>47.21</v>
      </c>
      <c r="E222" s="2" t="s">
        <v>315</v>
      </c>
      <c r="F222" s="2" t="s">
        <v>60</v>
      </c>
      <c r="G222" s="2" t="s">
        <v>60</v>
      </c>
      <c r="H222" s="2" t="s">
        <v>74</v>
      </c>
      <c r="I222" s="2" t="s">
        <v>60</v>
      </c>
      <c r="J222" s="2" t="s">
        <v>60</v>
      </c>
      <c r="K222" s="5" t="s">
        <v>60</v>
      </c>
    </row>
    <row r="223" spans="1:11">
      <c r="A223" s="2">
        <v>393</v>
      </c>
      <c r="B223" s="2">
        <v>219</v>
      </c>
      <c r="C223" s="2" t="s">
        <v>319</v>
      </c>
      <c r="D223" s="7">
        <v>47.28</v>
      </c>
      <c r="E223" s="2" t="s">
        <v>135</v>
      </c>
      <c r="F223" s="2" t="s">
        <v>136</v>
      </c>
      <c r="G223" s="2" t="s">
        <v>136</v>
      </c>
      <c r="H223" s="2" t="s">
        <v>74</v>
      </c>
      <c r="I223" s="2">
        <v>152</v>
      </c>
      <c r="J223" s="2" t="s">
        <v>281</v>
      </c>
      <c r="K223" s="5">
        <v>201</v>
      </c>
    </row>
    <row r="224" spans="1:11">
      <c r="A224" s="2">
        <v>523</v>
      </c>
      <c r="B224" s="2">
        <v>220</v>
      </c>
      <c r="C224" s="2" t="s">
        <v>320</v>
      </c>
      <c r="D224" s="7">
        <v>47.35</v>
      </c>
      <c r="E224" s="2" t="s">
        <v>18</v>
      </c>
      <c r="F224" s="2" t="s">
        <v>19</v>
      </c>
      <c r="G224" s="2" t="s">
        <v>19</v>
      </c>
      <c r="H224" s="2" t="s">
        <v>74</v>
      </c>
      <c r="I224" s="2">
        <v>151</v>
      </c>
      <c r="J224" s="2" t="s">
        <v>75</v>
      </c>
      <c r="K224" s="5">
        <v>202</v>
      </c>
    </row>
    <row r="225" spans="1:11">
      <c r="A225" s="2">
        <v>340</v>
      </c>
      <c r="B225" s="2">
        <v>221</v>
      </c>
      <c r="C225" s="2" t="s">
        <v>321</v>
      </c>
      <c r="D225" s="7">
        <v>47.42</v>
      </c>
      <c r="E225" s="2" t="s">
        <v>41</v>
      </c>
      <c r="F225" s="2" t="s">
        <v>42</v>
      </c>
      <c r="G225" s="2" t="s">
        <v>42</v>
      </c>
      <c r="H225" s="2" t="s">
        <v>15</v>
      </c>
      <c r="I225" s="2">
        <v>143</v>
      </c>
      <c r="K225" s="5" t="s">
        <v>60</v>
      </c>
    </row>
    <row r="226" spans="1:11">
      <c r="A226" s="2">
        <v>492</v>
      </c>
      <c r="B226" s="2">
        <v>222</v>
      </c>
      <c r="C226" s="2" t="s">
        <v>322</v>
      </c>
      <c r="D226" s="7">
        <v>47.51</v>
      </c>
      <c r="E226" s="2" t="s">
        <v>69</v>
      </c>
      <c r="F226" s="2" t="s">
        <v>70</v>
      </c>
      <c r="G226" s="2" t="s">
        <v>71</v>
      </c>
      <c r="H226" s="2" t="s">
        <v>140</v>
      </c>
      <c r="I226" s="2">
        <v>150</v>
      </c>
      <c r="J226" s="2" t="s">
        <v>155</v>
      </c>
      <c r="K226" s="5">
        <v>203</v>
      </c>
    </row>
    <row r="227" spans="1:11">
      <c r="A227" s="2">
        <v>606</v>
      </c>
      <c r="B227" s="2">
        <v>223</v>
      </c>
      <c r="C227" s="2" t="s">
        <v>323</v>
      </c>
      <c r="D227" s="7">
        <v>47.54</v>
      </c>
      <c r="E227" s="2" t="s">
        <v>194</v>
      </c>
      <c r="F227" s="2" t="s">
        <v>195</v>
      </c>
      <c r="G227" s="2" t="s">
        <v>195</v>
      </c>
      <c r="H227" s="2" t="s">
        <v>149</v>
      </c>
      <c r="I227" s="2">
        <v>149</v>
      </c>
      <c r="J227" s="2" t="s">
        <v>155</v>
      </c>
      <c r="K227" s="5">
        <v>204</v>
      </c>
    </row>
    <row r="228" spans="1:11">
      <c r="A228" s="2">
        <v>342</v>
      </c>
      <c r="B228" s="2">
        <v>224</v>
      </c>
      <c r="C228" s="2" t="s">
        <v>324</v>
      </c>
      <c r="D228" s="7">
        <v>47.59</v>
      </c>
      <c r="E228" s="2" t="s">
        <v>41</v>
      </c>
      <c r="F228" s="2" t="s">
        <v>42</v>
      </c>
      <c r="G228" s="2" t="s">
        <v>42</v>
      </c>
      <c r="H228" s="2" t="s">
        <v>230</v>
      </c>
      <c r="I228" s="2">
        <v>148</v>
      </c>
      <c r="J228" s="2" t="s">
        <v>144</v>
      </c>
      <c r="K228" s="5">
        <v>205</v>
      </c>
    </row>
    <row r="229" spans="1:11">
      <c r="A229" s="2">
        <v>56</v>
      </c>
      <c r="B229" s="2">
        <v>225</v>
      </c>
      <c r="C229" s="2" t="s">
        <v>325</v>
      </c>
      <c r="D229" s="7">
        <v>48.07</v>
      </c>
      <c r="E229" s="2" t="s">
        <v>102</v>
      </c>
      <c r="F229" s="2" t="s">
        <v>103</v>
      </c>
      <c r="G229" s="2" t="s">
        <v>103</v>
      </c>
      <c r="H229" s="2" t="s">
        <v>15</v>
      </c>
      <c r="I229" s="2">
        <v>142</v>
      </c>
      <c r="J229" s="2" t="s">
        <v>217</v>
      </c>
      <c r="K229" s="5">
        <v>206</v>
      </c>
    </row>
    <row r="230" spans="1:11">
      <c r="A230" s="2">
        <v>150</v>
      </c>
      <c r="B230" s="2">
        <v>226</v>
      </c>
      <c r="C230" s="2" t="s">
        <v>326</v>
      </c>
      <c r="D230" s="7">
        <v>48.12</v>
      </c>
      <c r="E230" s="2" t="s">
        <v>79</v>
      </c>
      <c r="F230" s="2" t="s">
        <v>80</v>
      </c>
      <c r="G230" s="2" t="s">
        <v>71</v>
      </c>
      <c r="H230" s="2" t="s">
        <v>230</v>
      </c>
      <c r="I230" s="2">
        <v>147</v>
      </c>
      <c r="J230" s="2" t="s">
        <v>144</v>
      </c>
      <c r="K230" s="5">
        <v>207</v>
      </c>
    </row>
    <row r="231" spans="1:11">
      <c r="A231" s="2">
        <v>151</v>
      </c>
      <c r="B231" s="2">
        <v>227</v>
      </c>
      <c r="C231" s="2" t="s">
        <v>327</v>
      </c>
      <c r="D231" s="7">
        <v>48.13</v>
      </c>
      <c r="E231" s="2" t="s">
        <v>79</v>
      </c>
      <c r="F231" s="2" t="s">
        <v>80</v>
      </c>
      <c r="G231" s="2" t="s">
        <v>71</v>
      </c>
      <c r="H231" s="2" t="s">
        <v>65</v>
      </c>
      <c r="I231" s="2">
        <v>141</v>
      </c>
      <c r="J231" s="2" t="s">
        <v>180</v>
      </c>
      <c r="K231" s="5">
        <v>208</v>
      </c>
    </row>
    <row r="232" spans="1:11">
      <c r="A232" s="2">
        <v>55</v>
      </c>
      <c r="B232" s="2">
        <v>228</v>
      </c>
      <c r="C232" s="2" t="s">
        <v>328</v>
      </c>
      <c r="D232" s="7">
        <v>48.14</v>
      </c>
      <c r="E232" s="2" t="s">
        <v>102</v>
      </c>
      <c r="F232" s="2" t="s">
        <v>103</v>
      </c>
      <c r="G232" s="2" t="s">
        <v>103</v>
      </c>
      <c r="H232" s="2" t="s">
        <v>149</v>
      </c>
      <c r="I232" s="2">
        <v>146</v>
      </c>
      <c r="J232" s="2" t="s">
        <v>141</v>
      </c>
      <c r="K232" s="5">
        <v>209</v>
      </c>
    </row>
    <row r="233" spans="1:11">
      <c r="A233" s="2">
        <v>254</v>
      </c>
      <c r="B233" s="2">
        <v>229</v>
      </c>
      <c r="C233" s="2" t="s">
        <v>329</v>
      </c>
      <c r="D233" s="7">
        <v>48.15</v>
      </c>
      <c r="E233" s="2" t="s">
        <v>84</v>
      </c>
      <c r="F233" s="2" t="s">
        <v>85</v>
      </c>
      <c r="G233" s="2" t="s">
        <v>85</v>
      </c>
      <c r="H233" s="2" t="s">
        <v>74</v>
      </c>
      <c r="I233" s="2">
        <v>145</v>
      </c>
      <c r="J233" s="2" t="s">
        <v>167</v>
      </c>
      <c r="K233" s="5">
        <v>210</v>
      </c>
    </row>
    <row r="234" spans="1:11">
      <c r="A234" s="2">
        <v>105</v>
      </c>
      <c r="B234" s="2">
        <v>230</v>
      </c>
      <c r="C234" s="2" t="s">
        <v>330</v>
      </c>
      <c r="D234" s="7">
        <v>48.16</v>
      </c>
      <c r="E234" s="2" t="s">
        <v>183</v>
      </c>
      <c r="F234" s="2" t="s">
        <v>184</v>
      </c>
      <c r="G234" s="2" t="s">
        <v>184</v>
      </c>
      <c r="H234" s="2" t="s">
        <v>87</v>
      </c>
      <c r="I234" s="2">
        <v>140</v>
      </c>
      <c r="J234" s="2" t="s">
        <v>77</v>
      </c>
      <c r="K234" s="5">
        <v>211</v>
      </c>
    </row>
    <row r="235" spans="1:11">
      <c r="A235" s="2">
        <v>652</v>
      </c>
      <c r="B235" s="2">
        <v>231</v>
      </c>
      <c r="C235" s="2" t="s">
        <v>331</v>
      </c>
      <c r="D235" s="7">
        <v>48.17</v>
      </c>
      <c r="E235" s="2" t="s">
        <v>183</v>
      </c>
      <c r="F235" s="2" t="s">
        <v>184</v>
      </c>
      <c r="G235" s="2" t="s">
        <v>184</v>
      </c>
      <c r="H235" s="2" t="s">
        <v>87</v>
      </c>
      <c r="I235" s="2">
        <v>139</v>
      </c>
      <c r="J235" s="2" t="s">
        <v>88</v>
      </c>
      <c r="K235" s="5">
        <v>212</v>
      </c>
    </row>
    <row r="236" spans="1:11">
      <c r="A236" s="2">
        <v>299</v>
      </c>
      <c r="B236" s="2">
        <v>232</v>
      </c>
      <c r="C236" s="2" t="s">
        <v>332</v>
      </c>
      <c r="D236" s="7">
        <v>48.18</v>
      </c>
      <c r="E236" s="2" t="s">
        <v>30</v>
      </c>
      <c r="F236" s="2" t="s">
        <v>31</v>
      </c>
      <c r="G236" s="2" t="s">
        <v>31</v>
      </c>
      <c r="H236" s="2" t="s">
        <v>74</v>
      </c>
      <c r="I236" s="2">
        <v>144</v>
      </c>
      <c r="J236" s="2" t="s">
        <v>75</v>
      </c>
      <c r="K236" s="5">
        <v>213</v>
      </c>
    </row>
    <row r="237" spans="1:11">
      <c r="A237" s="2">
        <v>548</v>
      </c>
      <c r="B237" s="2">
        <v>233</v>
      </c>
      <c r="C237" s="2" t="s">
        <v>333</v>
      </c>
      <c r="D237" s="7">
        <v>48.19</v>
      </c>
      <c r="E237" s="2" t="s">
        <v>18</v>
      </c>
      <c r="F237" s="2" t="s">
        <v>19</v>
      </c>
      <c r="G237" s="2" t="s">
        <v>19</v>
      </c>
      <c r="H237" s="2" t="s">
        <v>74</v>
      </c>
      <c r="I237" s="2">
        <v>143</v>
      </c>
      <c r="J237" s="2" t="s">
        <v>167</v>
      </c>
      <c r="K237" s="5">
        <v>214</v>
      </c>
    </row>
    <row r="238" spans="1:11">
      <c r="A238" s="2">
        <v>339</v>
      </c>
      <c r="B238" s="2">
        <v>234</v>
      </c>
      <c r="C238" s="2" t="s">
        <v>560</v>
      </c>
      <c r="D238" s="7">
        <v>48.26</v>
      </c>
      <c r="E238" s="2" t="s">
        <v>41</v>
      </c>
      <c r="F238" s="2" t="s">
        <v>42</v>
      </c>
      <c r="G238" s="2" t="s">
        <v>42</v>
      </c>
      <c r="H238" s="2" t="s">
        <v>20</v>
      </c>
      <c r="I238" s="2">
        <v>138</v>
      </c>
      <c r="K238" s="5" t="s">
        <v>60</v>
      </c>
    </row>
    <row r="239" spans="1:11">
      <c r="A239" s="2">
        <v>613</v>
      </c>
      <c r="B239" s="2">
        <v>235</v>
      </c>
      <c r="C239" s="2" t="s">
        <v>335</v>
      </c>
      <c r="D239" s="7">
        <v>48.28</v>
      </c>
      <c r="E239" s="2" t="s">
        <v>23</v>
      </c>
      <c r="F239" s="2" t="s">
        <v>24</v>
      </c>
      <c r="G239" s="2" t="s">
        <v>25</v>
      </c>
      <c r="H239" s="2" t="s">
        <v>228</v>
      </c>
      <c r="I239" s="2">
        <v>137</v>
      </c>
      <c r="J239" s="2" t="s">
        <v>179</v>
      </c>
      <c r="K239" s="5">
        <v>215</v>
      </c>
    </row>
    <row r="240" spans="1:11">
      <c r="A240" s="2">
        <v>193</v>
      </c>
      <c r="B240" s="2">
        <v>236</v>
      </c>
      <c r="C240" s="2" t="s">
        <v>336</v>
      </c>
      <c r="D240" s="7">
        <v>48.34</v>
      </c>
      <c r="E240" s="2" t="s">
        <v>27</v>
      </c>
      <c r="F240" s="2" t="s">
        <v>28</v>
      </c>
      <c r="G240" s="2" t="s">
        <v>28</v>
      </c>
      <c r="H240" s="2" t="s">
        <v>128</v>
      </c>
      <c r="I240" s="2">
        <v>136</v>
      </c>
      <c r="J240" s="2" t="s">
        <v>129</v>
      </c>
      <c r="K240" s="5">
        <v>216</v>
      </c>
    </row>
    <row r="241" spans="1:11">
      <c r="A241" s="2">
        <v>17</v>
      </c>
      <c r="B241" s="2">
        <v>237</v>
      </c>
      <c r="C241" s="2" t="s">
        <v>337</v>
      </c>
      <c r="D241" s="7">
        <v>48.37</v>
      </c>
      <c r="E241" s="2" t="s">
        <v>102</v>
      </c>
      <c r="F241" s="2" t="s">
        <v>103</v>
      </c>
      <c r="G241" s="2" t="s">
        <v>103</v>
      </c>
      <c r="H241" s="2" t="s">
        <v>140</v>
      </c>
      <c r="I241" s="2">
        <v>142</v>
      </c>
      <c r="J241" s="2" t="s">
        <v>155</v>
      </c>
      <c r="K241" s="5">
        <v>217</v>
      </c>
    </row>
    <row r="242" spans="1:11">
      <c r="A242" s="2">
        <v>121</v>
      </c>
      <c r="B242" s="2">
        <v>238</v>
      </c>
      <c r="C242" s="2" t="s">
        <v>338</v>
      </c>
      <c r="D242" s="7">
        <v>48.38</v>
      </c>
      <c r="E242" s="2" t="s">
        <v>183</v>
      </c>
      <c r="F242" s="2" t="s">
        <v>184</v>
      </c>
      <c r="G242" s="2" t="s">
        <v>184</v>
      </c>
      <c r="H242" s="2" t="s">
        <v>100</v>
      </c>
      <c r="I242" s="2">
        <v>135</v>
      </c>
      <c r="J242" s="2" t="s">
        <v>164</v>
      </c>
      <c r="K242" s="5">
        <v>218</v>
      </c>
    </row>
    <row r="243" spans="1:11">
      <c r="A243" s="2">
        <v>235</v>
      </c>
      <c r="B243" s="2">
        <v>239</v>
      </c>
      <c r="C243" s="2" t="s">
        <v>339</v>
      </c>
      <c r="D243" s="7">
        <v>48.4</v>
      </c>
      <c r="E243" s="2" t="s">
        <v>84</v>
      </c>
      <c r="F243" s="2" t="s">
        <v>85</v>
      </c>
      <c r="G243" s="2" t="s">
        <v>85</v>
      </c>
      <c r="H243" s="2" t="s">
        <v>172</v>
      </c>
      <c r="I243" s="2">
        <v>141</v>
      </c>
      <c r="J243" s="2" t="s">
        <v>173</v>
      </c>
      <c r="K243" s="5">
        <v>219</v>
      </c>
    </row>
    <row r="244" spans="1:11">
      <c r="A244" s="2">
        <v>320</v>
      </c>
      <c r="B244" s="2">
        <v>240</v>
      </c>
      <c r="C244" s="2" t="s">
        <v>340</v>
      </c>
      <c r="D244" s="7">
        <v>48.41</v>
      </c>
      <c r="E244" s="2" t="s">
        <v>30</v>
      </c>
      <c r="F244" s="2" t="s">
        <v>31</v>
      </c>
      <c r="G244" s="2" t="s">
        <v>31</v>
      </c>
      <c r="H244" s="2" t="s">
        <v>140</v>
      </c>
      <c r="I244" s="2">
        <v>140</v>
      </c>
      <c r="J244" s="2" t="s">
        <v>167</v>
      </c>
      <c r="K244" s="5">
        <v>220</v>
      </c>
    </row>
    <row r="245" spans="1:11">
      <c r="A245" s="2">
        <v>326</v>
      </c>
      <c r="B245" s="2">
        <v>241</v>
      </c>
      <c r="C245" s="2" t="s">
        <v>341</v>
      </c>
      <c r="D245" s="7">
        <v>48.43</v>
      </c>
      <c r="E245" s="2" t="s">
        <v>30</v>
      </c>
      <c r="F245" s="2" t="s">
        <v>31</v>
      </c>
      <c r="G245" s="2" t="s">
        <v>31</v>
      </c>
      <c r="H245" s="2" t="s">
        <v>149</v>
      </c>
      <c r="I245" s="2">
        <v>139</v>
      </c>
      <c r="J245" s="2" t="s">
        <v>281</v>
      </c>
      <c r="K245" s="5">
        <v>221</v>
      </c>
    </row>
    <row r="246" spans="1:11">
      <c r="A246" s="2">
        <v>408</v>
      </c>
      <c r="B246" s="2">
        <v>242</v>
      </c>
      <c r="C246" s="2" t="s">
        <v>342</v>
      </c>
      <c r="D246" s="7">
        <v>48.55</v>
      </c>
      <c r="E246" s="2" t="s">
        <v>135</v>
      </c>
      <c r="F246" s="2" t="s">
        <v>136</v>
      </c>
      <c r="G246" s="2" t="s">
        <v>136</v>
      </c>
      <c r="H246" s="2" t="s">
        <v>230</v>
      </c>
      <c r="I246" s="2">
        <v>138</v>
      </c>
      <c r="J246" s="2" t="s">
        <v>144</v>
      </c>
      <c r="K246" s="5">
        <v>222</v>
      </c>
    </row>
    <row r="247" spans="1:11">
      <c r="A247" s="2">
        <v>186</v>
      </c>
      <c r="B247" s="2">
        <v>243</v>
      </c>
      <c r="C247" s="2" t="s">
        <v>343</v>
      </c>
      <c r="D247" s="7">
        <v>49.01</v>
      </c>
      <c r="E247" s="2" t="s">
        <v>27</v>
      </c>
      <c r="F247" s="2" t="s">
        <v>28</v>
      </c>
      <c r="G247" s="2" t="s">
        <v>28</v>
      </c>
      <c r="H247" s="2" t="s">
        <v>143</v>
      </c>
      <c r="I247" s="2">
        <v>137</v>
      </c>
      <c r="J247" s="2" t="s">
        <v>287</v>
      </c>
      <c r="K247" s="5">
        <v>223</v>
      </c>
    </row>
    <row r="248" spans="1:11">
      <c r="A248" s="2">
        <v>221</v>
      </c>
      <c r="B248" s="2">
        <v>244</v>
      </c>
      <c r="C248" s="2" t="s">
        <v>344</v>
      </c>
      <c r="D248" s="7">
        <v>49.08</v>
      </c>
      <c r="E248" s="2" t="s">
        <v>37</v>
      </c>
      <c r="F248" s="2" t="s">
        <v>38</v>
      </c>
      <c r="G248" s="2" t="s">
        <v>39</v>
      </c>
      <c r="H248" s="2" t="s">
        <v>65</v>
      </c>
      <c r="I248" s="2">
        <v>134</v>
      </c>
      <c r="J248" s="2" t="s">
        <v>217</v>
      </c>
      <c r="K248" s="5">
        <v>224</v>
      </c>
    </row>
    <row r="249" spans="1:11">
      <c r="A249" s="2">
        <v>343</v>
      </c>
      <c r="B249" s="2">
        <v>245</v>
      </c>
      <c r="C249" s="2" t="s">
        <v>345</v>
      </c>
      <c r="D249" s="7">
        <v>49.09</v>
      </c>
      <c r="E249" s="2" t="s">
        <v>41</v>
      </c>
      <c r="F249" s="2" t="s">
        <v>42</v>
      </c>
      <c r="G249" s="2" t="s">
        <v>42</v>
      </c>
      <c r="H249" s="2" t="s">
        <v>230</v>
      </c>
      <c r="I249" s="2">
        <v>136</v>
      </c>
      <c r="J249" s="2" t="s">
        <v>287</v>
      </c>
      <c r="K249" s="5">
        <v>225</v>
      </c>
    </row>
    <row r="250" spans="1:11">
      <c r="A250" s="2">
        <v>537</v>
      </c>
      <c r="B250" s="2">
        <v>246</v>
      </c>
      <c r="C250" s="2" t="s">
        <v>346</v>
      </c>
      <c r="D250" s="7">
        <v>49.1</v>
      </c>
      <c r="E250" s="2" t="s">
        <v>18</v>
      </c>
      <c r="F250" s="2" t="s">
        <v>19</v>
      </c>
      <c r="G250" s="2" t="s">
        <v>19</v>
      </c>
      <c r="H250" s="2" t="s">
        <v>334</v>
      </c>
      <c r="I250" s="2">
        <v>133</v>
      </c>
      <c r="K250" s="5" t="s">
        <v>60</v>
      </c>
    </row>
    <row r="251" spans="1:11">
      <c r="A251" s="2">
        <v>614</v>
      </c>
      <c r="B251" s="2">
        <v>247</v>
      </c>
      <c r="C251" s="2" t="s">
        <v>347</v>
      </c>
      <c r="D251" s="7">
        <v>49.11</v>
      </c>
      <c r="E251" s="2" t="s">
        <v>23</v>
      </c>
      <c r="F251" s="2" t="s">
        <v>24</v>
      </c>
      <c r="G251" s="2" t="s">
        <v>25</v>
      </c>
      <c r="H251" s="2" t="s">
        <v>128</v>
      </c>
      <c r="I251" s="2">
        <v>132</v>
      </c>
      <c r="K251" s="5" t="s">
        <v>60</v>
      </c>
    </row>
    <row r="252" spans="1:11">
      <c r="A252" s="2">
        <v>603</v>
      </c>
      <c r="B252" s="2">
        <v>248</v>
      </c>
      <c r="C252" s="2" t="s">
        <v>348</v>
      </c>
      <c r="D252" s="7">
        <v>49.16</v>
      </c>
      <c r="E252" s="2" t="s">
        <v>194</v>
      </c>
      <c r="F252" s="2" t="s">
        <v>195</v>
      </c>
      <c r="G252" s="2" t="s">
        <v>195</v>
      </c>
      <c r="H252" s="2" t="s">
        <v>149</v>
      </c>
      <c r="I252" s="2">
        <v>135</v>
      </c>
      <c r="J252" s="2" t="s">
        <v>167</v>
      </c>
      <c r="K252" s="5">
        <v>226</v>
      </c>
    </row>
    <row r="253" spans="1:11">
      <c r="A253" s="2">
        <v>59</v>
      </c>
      <c r="B253" s="2">
        <v>249</v>
      </c>
      <c r="C253" s="2" t="s">
        <v>349</v>
      </c>
      <c r="D253" s="7">
        <v>49.22</v>
      </c>
      <c r="E253" s="2" t="s">
        <v>102</v>
      </c>
      <c r="F253" s="2" t="s">
        <v>103</v>
      </c>
      <c r="G253" s="2" t="s">
        <v>103</v>
      </c>
      <c r="H253" s="2" t="s">
        <v>87</v>
      </c>
      <c r="I253" s="2">
        <v>131</v>
      </c>
      <c r="J253" s="2" t="s">
        <v>224</v>
      </c>
      <c r="K253" s="5">
        <v>227</v>
      </c>
    </row>
    <row r="254" spans="1:11">
      <c r="A254" s="2">
        <v>23</v>
      </c>
      <c r="B254" s="2">
        <v>250</v>
      </c>
      <c r="C254" s="2" t="s">
        <v>350</v>
      </c>
      <c r="D254" s="7">
        <v>49.24</v>
      </c>
      <c r="E254" s="2" t="s">
        <v>102</v>
      </c>
      <c r="F254" s="2" t="s">
        <v>103</v>
      </c>
      <c r="G254" s="2" t="s">
        <v>103</v>
      </c>
      <c r="H254" s="2" t="s">
        <v>140</v>
      </c>
      <c r="I254" s="2">
        <v>134</v>
      </c>
      <c r="J254" s="2" t="s">
        <v>167</v>
      </c>
      <c r="K254" s="5">
        <v>228</v>
      </c>
    </row>
    <row r="255" spans="1:11">
      <c r="A255" s="2">
        <v>553</v>
      </c>
      <c r="B255" s="2">
        <v>251</v>
      </c>
      <c r="C255" s="2" t="s">
        <v>351</v>
      </c>
      <c r="D255" s="7">
        <v>49.26</v>
      </c>
      <c r="E255" s="2" t="s">
        <v>18</v>
      </c>
      <c r="F255" s="2" t="s">
        <v>19</v>
      </c>
      <c r="G255" s="2" t="s">
        <v>19</v>
      </c>
      <c r="H255" s="2" t="s">
        <v>100</v>
      </c>
      <c r="I255" s="2">
        <v>130</v>
      </c>
      <c r="K255" s="5" t="s">
        <v>60</v>
      </c>
    </row>
    <row r="256" spans="1:11">
      <c r="A256" s="2">
        <v>473</v>
      </c>
      <c r="B256" s="2">
        <v>252</v>
      </c>
      <c r="C256" s="2" t="s">
        <v>352</v>
      </c>
      <c r="D256" s="7">
        <v>49.27</v>
      </c>
      <c r="E256" s="2" t="s">
        <v>69</v>
      </c>
      <c r="F256" s="2" t="s">
        <v>70</v>
      </c>
      <c r="G256" s="2" t="s">
        <v>71</v>
      </c>
      <c r="H256" s="2" t="s">
        <v>65</v>
      </c>
      <c r="I256" s="2">
        <v>129</v>
      </c>
      <c r="J256" s="2" t="s">
        <v>217</v>
      </c>
      <c r="K256" s="5">
        <v>229</v>
      </c>
    </row>
    <row r="257" spans="1:11">
      <c r="A257" s="2">
        <v>106</v>
      </c>
      <c r="B257" s="2">
        <v>253</v>
      </c>
      <c r="C257" s="2" t="s">
        <v>353</v>
      </c>
      <c r="D257" s="7">
        <v>49.32</v>
      </c>
      <c r="E257" s="2" t="s">
        <v>183</v>
      </c>
      <c r="F257" s="2" t="s">
        <v>184</v>
      </c>
      <c r="G257" s="2" t="s">
        <v>184</v>
      </c>
      <c r="H257" s="2" t="s">
        <v>20</v>
      </c>
      <c r="I257" s="2">
        <v>128</v>
      </c>
      <c r="J257" s="2" t="s">
        <v>44</v>
      </c>
      <c r="K257" s="5">
        <v>230</v>
      </c>
    </row>
    <row r="258" spans="1:11">
      <c r="A258" s="2">
        <v>296</v>
      </c>
      <c r="B258" s="2">
        <v>254</v>
      </c>
      <c r="C258" s="2" t="s">
        <v>354</v>
      </c>
      <c r="D258" s="7">
        <v>49.38</v>
      </c>
      <c r="E258" s="2" t="s">
        <v>116</v>
      </c>
      <c r="F258" s="2" t="s">
        <v>117</v>
      </c>
      <c r="G258" s="2" t="s">
        <v>117</v>
      </c>
      <c r="H258" s="2" t="s">
        <v>65</v>
      </c>
      <c r="I258" s="2">
        <v>127</v>
      </c>
      <c r="J258" s="2" t="s">
        <v>97</v>
      </c>
      <c r="K258" s="5">
        <v>231</v>
      </c>
    </row>
    <row r="259" spans="1:11">
      <c r="A259" s="2">
        <v>392</v>
      </c>
      <c r="B259" s="2">
        <v>255</v>
      </c>
      <c r="C259" s="2" t="s">
        <v>355</v>
      </c>
      <c r="D259" s="7">
        <v>49.4</v>
      </c>
      <c r="E259" s="2" t="s">
        <v>56</v>
      </c>
      <c r="F259" s="2" t="s">
        <v>57</v>
      </c>
      <c r="G259" s="2" t="s">
        <v>39</v>
      </c>
      <c r="H259" s="2" t="s">
        <v>15</v>
      </c>
      <c r="I259" s="2">
        <v>126</v>
      </c>
      <c r="J259" s="2" t="s">
        <v>224</v>
      </c>
      <c r="K259" s="5">
        <v>232</v>
      </c>
    </row>
    <row r="260" spans="1:11">
      <c r="A260" s="2">
        <v>309</v>
      </c>
      <c r="B260" s="2">
        <v>256</v>
      </c>
      <c r="C260" s="2" t="s">
        <v>356</v>
      </c>
      <c r="D260" s="7">
        <v>49.41</v>
      </c>
      <c r="E260" s="2" t="s">
        <v>30</v>
      </c>
      <c r="F260" s="2" t="s">
        <v>31</v>
      </c>
      <c r="G260" s="2" t="s">
        <v>31</v>
      </c>
      <c r="H260" s="2" t="s">
        <v>65</v>
      </c>
      <c r="I260" s="2">
        <v>125</v>
      </c>
      <c r="J260" s="2" t="s">
        <v>164</v>
      </c>
      <c r="K260" s="5">
        <v>233</v>
      </c>
    </row>
    <row r="261" spans="1:11">
      <c r="A261" s="2">
        <v>243</v>
      </c>
      <c r="B261" s="2">
        <v>257</v>
      </c>
      <c r="C261" s="2" t="s">
        <v>357</v>
      </c>
      <c r="D261" s="7">
        <v>50.01</v>
      </c>
      <c r="E261" s="2" t="s">
        <v>84</v>
      </c>
      <c r="F261" s="2" t="s">
        <v>85</v>
      </c>
      <c r="G261" s="2" t="s">
        <v>85</v>
      </c>
      <c r="H261" s="2" t="s">
        <v>140</v>
      </c>
      <c r="I261" s="2">
        <v>133</v>
      </c>
      <c r="J261" s="2" t="s">
        <v>281</v>
      </c>
      <c r="K261" s="5">
        <v>234</v>
      </c>
    </row>
    <row r="262" spans="1:11">
      <c r="A262" s="2">
        <v>354</v>
      </c>
      <c r="B262" s="2">
        <v>258</v>
      </c>
      <c r="C262" s="2" t="s">
        <v>358</v>
      </c>
      <c r="D262" s="7">
        <v>50.03</v>
      </c>
      <c r="E262" s="2" t="s">
        <v>41</v>
      </c>
      <c r="F262" s="2" t="s">
        <v>42</v>
      </c>
      <c r="G262" s="2" t="s">
        <v>42</v>
      </c>
      <c r="H262" s="2" t="s">
        <v>74</v>
      </c>
      <c r="I262" s="2">
        <v>132</v>
      </c>
      <c r="J262" s="2" t="s">
        <v>359</v>
      </c>
      <c r="K262" s="5">
        <v>235</v>
      </c>
    </row>
    <row r="263" spans="1:11">
      <c r="A263" s="2">
        <v>275</v>
      </c>
      <c r="B263" s="2">
        <v>259</v>
      </c>
      <c r="C263" s="2" t="s">
        <v>360</v>
      </c>
      <c r="D263" s="7">
        <v>50.06</v>
      </c>
      <c r="E263" s="2" t="s">
        <v>116</v>
      </c>
      <c r="F263" s="2" t="s">
        <v>117</v>
      </c>
      <c r="G263" s="2" t="s">
        <v>117</v>
      </c>
      <c r="H263" s="2" t="s">
        <v>74</v>
      </c>
      <c r="I263" s="2">
        <v>131</v>
      </c>
      <c r="J263" s="2" t="s">
        <v>167</v>
      </c>
      <c r="K263" s="5">
        <v>236</v>
      </c>
    </row>
    <row r="264" spans="1:11">
      <c r="A264" s="2">
        <v>577</v>
      </c>
      <c r="B264" s="2">
        <v>260</v>
      </c>
      <c r="C264" s="2" t="s">
        <v>361</v>
      </c>
      <c r="D264" s="7">
        <v>50.18</v>
      </c>
      <c r="E264" s="2" t="s">
        <v>194</v>
      </c>
      <c r="F264" s="2" t="s">
        <v>195</v>
      </c>
      <c r="G264" s="2" t="s">
        <v>195</v>
      </c>
      <c r="H264" s="2" t="s">
        <v>140</v>
      </c>
      <c r="I264" s="2">
        <v>130</v>
      </c>
      <c r="J264" s="2" t="s">
        <v>281</v>
      </c>
      <c r="K264" s="5">
        <v>237</v>
      </c>
    </row>
    <row r="265" spans="1:11">
      <c r="A265" s="2">
        <v>480</v>
      </c>
      <c r="B265" s="2">
        <v>261</v>
      </c>
      <c r="C265" s="2" t="s">
        <v>362</v>
      </c>
      <c r="D265" s="7">
        <v>50.24</v>
      </c>
      <c r="E265" s="2" t="s">
        <v>69</v>
      </c>
      <c r="F265" s="2" t="s">
        <v>70</v>
      </c>
      <c r="G265" s="2" t="s">
        <v>71</v>
      </c>
      <c r="H265" s="2" t="s">
        <v>65</v>
      </c>
      <c r="I265" s="2">
        <v>124</v>
      </c>
      <c r="J265" s="2" t="s">
        <v>224</v>
      </c>
      <c r="K265" s="5">
        <v>238</v>
      </c>
    </row>
    <row r="266" spans="1:11">
      <c r="A266" s="2">
        <v>173</v>
      </c>
      <c r="B266" s="2">
        <v>262</v>
      </c>
      <c r="C266" s="2" t="s">
        <v>363</v>
      </c>
      <c r="D266" s="7">
        <v>50.27</v>
      </c>
      <c r="E266" s="2" t="s">
        <v>27</v>
      </c>
      <c r="F266" s="2" t="s">
        <v>28</v>
      </c>
      <c r="G266" s="2" t="s">
        <v>28</v>
      </c>
      <c r="H266" s="2" t="s">
        <v>128</v>
      </c>
      <c r="I266" s="2">
        <v>123</v>
      </c>
      <c r="J266" s="2" t="s">
        <v>179</v>
      </c>
      <c r="K266" s="5">
        <v>239</v>
      </c>
    </row>
    <row r="267" spans="1:11">
      <c r="A267" s="2">
        <v>624</v>
      </c>
      <c r="B267" s="2">
        <v>263</v>
      </c>
      <c r="C267" s="2" t="s">
        <v>364</v>
      </c>
      <c r="D267" s="7">
        <v>50.32</v>
      </c>
      <c r="E267" s="2" t="s">
        <v>489</v>
      </c>
      <c r="F267" s="2" t="s">
        <v>490</v>
      </c>
      <c r="G267" s="2" t="s">
        <v>25</v>
      </c>
      <c r="H267" s="2" t="s">
        <v>143</v>
      </c>
      <c r="I267" s="2">
        <v>129</v>
      </c>
      <c r="J267" s="2" t="s">
        <v>144</v>
      </c>
      <c r="K267" s="5">
        <v>240</v>
      </c>
    </row>
    <row r="268" spans="1:11">
      <c r="A268" s="2">
        <v>25</v>
      </c>
      <c r="B268" s="2">
        <v>264</v>
      </c>
      <c r="C268" s="2" t="s">
        <v>365</v>
      </c>
      <c r="D268" s="7">
        <v>50.34</v>
      </c>
      <c r="E268" s="2" t="s">
        <v>102</v>
      </c>
      <c r="F268" s="2" t="s">
        <v>103</v>
      </c>
      <c r="G268" s="2" t="s">
        <v>103</v>
      </c>
      <c r="H268" s="2" t="s">
        <v>74</v>
      </c>
      <c r="I268" s="2">
        <v>128</v>
      </c>
      <c r="J268" s="2" t="s">
        <v>281</v>
      </c>
      <c r="K268" s="5">
        <v>241</v>
      </c>
    </row>
    <row r="269" spans="1:11">
      <c r="A269" s="2">
        <v>344</v>
      </c>
      <c r="B269" s="2">
        <v>265</v>
      </c>
      <c r="C269" s="2" t="s">
        <v>366</v>
      </c>
      <c r="D269" s="7">
        <v>50.38</v>
      </c>
      <c r="E269" s="2" t="s">
        <v>41</v>
      </c>
      <c r="F269" s="2" t="s">
        <v>42</v>
      </c>
      <c r="G269" s="2" t="s">
        <v>42</v>
      </c>
      <c r="H269" s="2" t="s">
        <v>100</v>
      </c>
      <c r="I269" s="2">
        <v>122</v>
      </c>
      <c r="J269" s="2" t="s">
        <v>105</v>
      </c>
      <c r="K269" s="5">
        <v>242</v>
      </c>
    </row>
    <row r="270" spans="1:11">
      <c r="A270" s="2">
        <v>285</v>
      </c>
      <c r="B270" s="2">
        <v>266</v>
      </c>
      <c r="C270" s="2" t="s">
        <v>367</v>
      </c>
      <c r="D270" s="7">
        <v>50.52</v>
      </c>
      <c r="E270" s="2" t="s">
        <v>116</v>
      </c>
      <c r="F270" s="2" t="s">
        <v>117</v>
      </c>
      <c r="G270" s="2" t="s">
        <v>117</v>
      </c>
      <c r="H270" s="2" t="s">
        <v>15</v>
      </c>
      <c r="I270" s="2">
        <v>121</v>
      </c>
      <c r="J270" s="2" t="s">
        <v>157</v>
      </c>
      <c r="K270" s="5">
        <v>243</v>
      </c>
    </row>
    <row r="271" spans="1:11">
      <c r="A271" s="2">
        <v>196</v>
      </c>
      <c r="B271" s="2">
        <v>267</v>
      </c>
      <c r="C271" s="2" t="s">
        <v>368</v>
      </c>
      <c r="D271" s="7">
        <v>50.53</v>
      </c>
      <c r="E271" s="2" t="s">
        <v>108</v>
      </c>
      <c r="F271" s="2" t="s">
        <v>109</v>
      </c>
      <c r="G271" s="2" t="s">
        <v>109</v>
      </c>
      <c r="H271" s="2" t="s">
        <v>334</v>
      </c>
      <c r="I271" s="2">
        <v>120</v>
      </c>
      <c r="J271" s="2" t="s">
        <v>179</v>
      </c>
      <c r="K271" s="5">
        <v>244</v>
      </c>
    </row>
    <row r="272" spans="1:11">
      <c r="A272" s="2">
        <v>493</v>
      </c>
      <c r="B272" s="2">
        <v>268</v>
      </c>
      <c r="C272" s="2" t="s">
        <v>369</v>
      </c>
      <c r="D272" s="7">
        <v>50.54</v>
      </c>
      <c r="E272" s="2" t="s">
        <v>69</v>
      </c>
      <c r="F272" s="2" t="s">
        <v>70</v>
      </c>
      <c r="G272" s="2" t="s">
        <v>71</v>
      </c>
      <c r="H272" s="2" t="s">
        <v>149</v>
      </c>
      <c r="I272" s="2">
        <v>127</v>
      </c>
      <c r="J272" s="2" t="s">
        <v>75</v>
      </c>
      <c r="K272" s="5">
        <v>245</v>
      </c>
    </row>
    <row r="273" spans="1:11">
      <c r="A273" s="2">
        <v>488</v>
      </c>
      <c r="B273" s="2">
        <v>269</v>
      </c>
      <c r="C273" s="2" t="s">
        <v>370</v>
      </c>
      <c r="D273" s="7">
        <v>50.55</v>
      </c>
      <c r="E273" s="2" t="s">
        <v>69</v>
      </c>
      <c r="F273" s="2" t="s">
        <v>70</v>
      </c>
      <c r="G273" s="2" t="s">
        <v>71</v>
      </c>
      <c r="H273" s="2" t="s">
        <v>20</v>
      </c>
      <c r="I273" s="2">
        <v>119</v>
      </c>
      <c r="K273" s="5" t="s">
        <v>60</v>
      </c>
    </row>
    <row r="274" spans="1:11">
      <c r="A274" s="2">
        <v>491</v>
      </c>
      <c r="B274" s="2">
        <v>270</v>
      </c>
      <c r="C274" s="2" t="s">
        <v>371</v>
      </c>
      <c r="D274" s="7">
        <v>50.56</v>
      </c>
      <c r="E274" s="2" t="s">
        <v>69</v>
      </c>
      <c r="F274" s="2" t="s">
        <v>70</v>
      </c>
      <c r="G274" s="2" t="s">
        <v>71</v>
      </c>
      <c r="H274" s="2" t="s">
        <v>140</v>
      </c>
      <c r="I274" s="2">
        <v>126</v>
      </c>
      <c r="J274" s="2" t="s">
        <v>167</v>
      </c>
      <c r="K274" s="5">
        <v>246</v>
      </c>
    </row>
    <row r="275" spans="1:11">
      <c r="A275" s="2">
        <v>246</v>
      </c>
      <c r="B275" s="2">
        <v>271</v>
      </c>
      <c r="C275" s="2" t="s">
        <v>372</v>
      </c>
      <c r="D275" s="7">
        <v>50.57</v>
      </c>
      <c r="E275" s="2" t="s">
        <v>84</v>
      </c>
      <c r="F275" s="2" t="s">
        <v>85</v>
      </c>
      <c r="G275" s="2" t="s">
        <v>85</v>
      </c>
      <c r="H275" s="2" t="s">
        <v>149</v>
      </c>
      <c r="I275" s="2">
        <v>125</v>
      </c>
      <c r="J275" s="2" t="s">
        <v>359</v>
      </c>
      <c r="K275" s="5">
        <v>247</v>
      </c>
    </row>
    <row r="276" spans="1:11">
      <c r="A276" s="2">
        <v>256</v>
      </c>
      <c r="B276" s="2">
        <v>272</v>
      </c>
      <c r="C276" s="2" t="s">
        <v>373</v>
      </c>
      <c r="D276" s="7">
        <v>51</v>
      </c>
      <c r="E276" s="2" t="s">
        <v>84</v>
      </c>
      <c r="F276" s="2" t="s">
        <v>85</v>
      </c>
      <c r="G276" s="2" t="s">
        <v>85</v>
      </c>
      <c r="H276" s="2" t="s">
        <v>74</v>
      </c>
      <c r="I276" s="2">
        <v>124</v>
      </c>
      <c r="J276" s="2" t="s">
        <v>374</v>
      </c>
      <c r="K276" s="5">
        <v>248</v>
      </c>
    </row>
    <row r="277" spans="1:11">
      <c r="A277" s="2">
        <v>487</v>
      </c>
      <c r="B277" s="2">
        <v>273</v>
      </c>
      <c r="C277" s="2" t="s">
        <v>375</v>
      </c>
      <c r="D277" s="7">
        <v>51.22</v>
      </c>
      <c r="E277" s="2" t="s">
        <v>69</v>
      </c>
      <c r="F277" s="2" t="s">
        <v>70</v>
      </c>
      <c r="G277" s="2" t="s">
        <v>71</v>
      </c>
      <c r="H277" s="2" t="s">
        <v>128</v>
      </c>
      <c r="I277" s="2">
        <v>118</v>
      </c>
      <c r="K277" s="5" t="s">
        <v>60</v>
      </c>
    </row>
    <row r="278" spans="1:11">
      <c r="A278" s="2">
        <v>172</v>
      </c>
      <c r="B278" s="2">
        <v>274</v>
      </c>
      <c r="C278" s="2" t="s">
        <v>376</v>
      </c>
      <c r="D278" s="7">
        <v>51.24</v>
      </c>
      <c r="E278" s="2" t="s">
        <v>27</v>
      </c>
      <c r="F278" s="2" t="s">
        <v>28</v>
      </c>
      <c r="G278" s="2" t="s">
        <v>28</v>
      </c>
      <c r="H278" s="2" t="s">
        <v>143</v>
      </c>
      <c r="I278" s="2">
        <v>123</v>
      </c>
      <c r="J278" s="2" t="s">
        <v>155</v>
      </c>
      <c r="K278" s="5">
        <v>249</v>
      </c>
    </row>
    <row r="279" spans="1:11">
      <c r="A279" s="2">
        <v>122</v>
      </c>
      <c r="B279" s="2">
        <v>275</v>
      </c>
      <c r="C279" s="2" t="s">
        <v>378</v>
      </c>
      <c r="D279" s="7">
        <v>51.42</v>
      </c>
      <c r="E279" s="2" t="s">
        <v>183</v>
      </c>
      <c r="F279" s="2" t="s">
        <v>184</v>
      </c>
      <c r="G279" s="2" t="s">
        <v>184</v>
      </c>
      <c r="H279" s="2" t="s">
        <v>230</v>
      </c>
      <c r="I279" s="2">
        <v>122</v>
      </c>
      <c r="J279" s="2" t="s">
        <v>144</v>
      </c>
      <c r="K279" s="5">
        <v>250</v>
      </c>
    </row>
    <row r="280" spans="1:11">
      <c r="A280" s="2">
        <v>177</v>
      </c>
      <c r="B280" s="2">
        <v>276</v>
      </c>
      <c r="C280" s="2" t="s">
        <v>379</v>
      </c>
      <c r="D280" s="7">
        <v>51.45</v>
      </c>
      <c r="E280" s="2" t="s">
        <v>27</v>
      </c>
      <c r="F280" s="2" t="s">
        <v>28</v>
      </c>
      <c r="G280" s="2" t="s">
        <v>28</v>
      </c>
      <c r="H280" s="2" t="s">
        <v>74</v>
      </c>
      <c r="I280" s="2">
        <v>121</v>
      </c>
      <c r="J280" s="2" t="s">
        <v>75</v>
      </c>
      <c r="K280" s="5">
        <v>251</v>
      </c>
    </row>
    <row r="281" spans="1:11">
      <c r="A281" s="2">
        <v>178</v>
      </c>
      <c r="B281" s="2">
        <v>277</v>
      </c>
      <c r="C281" s="2" t="s">
        <v>380</v>
      </c>
      <c r="D281" s="7">
        <v>51.53</v>
      </c>
      <c r="E281" s="2" t="s">
        <v>27</v>
      </c>
      <c r="F281" s="2" t="s">
        <v>28</v>
      </c>
      <c r="G281" s="2" t="s">
        <v>28</v>
      </c>
      <c r="H281" s="2" t="s">
        <v>20</v>
      </c>
      <c r="I281" s="2">
        <v>117</v>
      </c>
      <c r="J281" s="2" t="s">
        <v>77</v>
      </c>
      <c r="K281" s="5">
        <v>252</v>
      </c>
    </row>
    <row r="282" spans="1:11">
      <c r="A282" s="2">
        <v>550</v>
      </c>
      <c r="B282" s="2">
        <v>278</v>
      </c>
      <c r="C282" s="2" t="s">
        <v>381</v>
      </c>
      <c r="D282" s="7">
        <v>51.54</v>
      </c>
      <c r="E282" s="2" t="s">
        <v>18</v>
      </c>
      <c r="F282" s="2" t="s">
        <v>19</v>
      </c>
      <c r="G282" s="2" t="s">
        <v>19</v>
      </c>
      <c r="H282" s="2" t="s">
        <v>228</v>
      </c>
      <c r="I282" s="2">
        <v>116</v>
      </c>
      <c r="K282" s="5" t="s">
        <v>60</v>
      </c>
    </row>
    <row r="283" spans="1:11">
      <c r="A283" s="2">
        <v>662</v>
      </c>
      <c r="B283" s="2">
        <v>279</v>
      </c>
      <c r="C283" s="2" t="s">
        <v>377</v>
      </c>
      <c r="D283" s="7">
        <v>51.56</v>
      </c>
      <c r="E283" s="2" t="s">
        <v>135</v>
      </c>
      <c r="F283" s="2" t="s">
        <v>136</v>
      </c>
      <c r="G283" s="2" t="s">
        <v>136</v>
      </c>
      <c r="H283" s="2" t="s">
        <v>74</v>
      </c>
      <c r="I283" s="2">
        <v>120</v>
      </c>
      <c r="J283" s="2" t="s">
        <v>359</v>
      </c>
      <c r="K283" s="5">
        <v>253</v>
      </c>
    </row>
    <row r="284" spans="1:11">
      <c r="A284" s="2">
        <v>406</v>
      </c>
      <c r="B284" s="2">
        <v>280</v>
      </c>
      <c r="C284" s="2" t="s">
        <v>382</v>
      </c>
      <c r="D284" s="7">
        <v>51.59</v>
      </c>
      <c r="E284" s="2" t="s">
        <v>135</v>
      </c>
      <c r="F284" s="2" t="s">
        <v>136</v>
      </c>
      <c r="G284" s="2" t="s">
        <v>136</v>
      </c>
      <c r="H284" s="2" t="s">
        <v>149</v>
      </c>
      <c r="I284" s="2">
        <v>119</v>
      </c>
      <c r="J284" s="2" t="s">
        <v>155</v>
      </c>
      <c r="K284" s="5">
        <v>254</v>
      </c>
    </row>
    <row r="285" spans="1:11">
      <c r="A285" s="2">
        <v>332</v>
      </c>
      <c r="B285" s="2">
        <v>281</v>
      </c>
      <c r="C285" s="2" t="s">
        <v>383</v>
      </c>
      <c r="D285" s="7">
        <v>52.09</v>
      </c>
      <c r="E285" s="2" t="s">
        <v>41</v>
      </c>
      <c r="F285" s="2" t="s">
        <v>42</v>
      </c>
      <c r="G285" s="2" t="s">
        <v>42</v>
      </c>
      <c r="H285" s="2" t="s">
        <v>100</v>
      </c>
      <c r="I285" s="2">
        <v>115</v>
      </c>
      <c r="J285" s="2" t="s">
        <v>164</v>
      </c>
      <c r="K285" s="5">
        <v>255</v>
      </c>
    </row>
    <row r="286" spans="1:11">
      <c r="A286" s="2">
        <v>494</v>
      </c>
      <c r="B286" s="2">
        <v>282</v>
      </c>
      <c r="C286" s="2" t="s">
        <v>384</v>
      </c>
      <c r="D286" s="7">
        <v>52.12</v>
      </c>
      <c r="E286" s="2" t="s">
        <v>69</v>
      </c>
      <c r="F286" s="2" t="s">
        <v>70</v>
      </c>
      <c r="G286" s="2" t="s">
        <v>71</v>
      </c>
      <c r="H286" s="2" t="s">
        <v>140</v>
      </c>
      <c r="I286" s="2">
        <v>118</v>
      </c>
      <c r="J286" s="2" t="s">
        <v>281</v>
      </c>
      <c r="K286" s="5">
        <v>256</v>
      </c>
    </row>
    <row r="287" spans="1:11">
      <c r="A287" s="2">
        <v>678</v>
      </c>
      <c r="B287" s="2">
        <v>283</v>
      </c>
      <c r="C287" s="2" t="s">
        <v>385</v>
      </c>
      <c r="D287" s="7">
        <v>52.13</v>
      </c>
      <c r="E287" s="2" t="s">
        <v>219</v>
      </c>
      <c r="F287" s="2" t="s">
        <v>60</v>
      </c>
      <c r="G287" s="2" t="s">
        <v>60</v>
      </c>
      <c r="H287" s="2" t="s">
        <v>74</v>
      </c>
      <c r="I287" s="2" t="s">
        <v>60</v>
      </c>
      <c r="J287" s="2" t="s">
        <v>60</v>
      </c>
      <c r="K287" s="5" t="s">
        <v>60</v>
      </c>
    </row>
    <row r="288" spans="1:11">
      <c r="A288" s="2">
        <v>656</v>
      </c>
      <c r="B288" s="2">
        <v>284</v>
      </c>
      <c r="C288" s="2" t="s">
        <v>386</v>
      </c>
      <c r="D288" s="7">
        <v>52.16</v>
      </c>
      <c r="E288" s="2" t="s">
        <v>79</v>
      </c>
      <c r="F288" s="2" t="s">
        <v>80</v>
      </c>
      <c r="G288" s="2" t="s">
        <v>71</v>
      </c>
      <c r="H288" s="2" t="s">
        <v>87</v>
      </c>
      <c r="I288" s="2">
        <v>114</v>
      </c>
      <c r="K288" s="5" t="s">
        <v>60</v>
      </c>
    </row>
    <row r="289" spans="1:11">
      <c r="A289" s="2">
        <v>397</v>
      </c>
      <c r="B289" s="2">
        <v>285</v>
      </c>
      <c r="C289" s="2" t="s">
        <v>387</v>
      </c>
      <c r="D289" s="7">
        <v>52.18</v>
      </c>
      <c r="E289" s="2" t="s">
        <v>135</v>
      </c>
      <c r="F289" s="2" t="s">
        <v>136</v>
      </c>
      <c r="G289" s="2" t="s">
        <v>136</v>
      </c>
      <c r="H289" s="2" t="s">
        <v>172</v>
      </c>
      <c r="I289" s="2">
        <v>117</v>
      </c>
      <c r="J289" s="2" t="s">
        <v>173</v>
      </c>
      <c r="K289" s="5">
        <v>257</v>
      </c>
    </row>
    <row r="290" spans="1:11">
      <c r="A290" s="2">
        <v>353</v>
      </c>
      <c r="B290" s="2">
        <v>286</v>
      </c>
      <c r="C290" s="2" t="s">
        <v>388</v>
      </c>
      <c r="D290" s="7">
        <v>52.21</v>
      </c>
      <c r="E290" s="2" t="s">
        <v>41</v>
      </c>
      <c r="F290" s="2" t="s">
        <v>42</v>
      </c>
      <c r="G290" s="2" t="s">
        <v>42</v>
      </c>
      <c r="H290" s="2" t="s">
        <v>172</v>
      </c>
      <c r="I290" s="2">
        <v>116</v>
      </c>
      <c r="J290" s="2" t="s">
        <v>173</v>
      </c>
      <c r="K290" s="5">
        <v>258</v>
      </c>
    </row>
    <row r="291" spans="1:11">
      <c r="A291" s="2">
        <v>639</v>
      </c>
      <c r="B291" s="2">
        <v>287</v>
      </c>
      <c r="C291" s="2" t="s">
        <v>389</v>
      </c>
      <c r="D291" s="7">
        <v>52.22</v>
      </c>
      <c r="E291" s="2" t="s">
        <v>84</v>
      </c>
      <c r="F291" s="2" t="s">
        <v>85</v>
      </c>
      <c r="G291" s="2" t="s">
        <v>85</v>
      </c>
      <c r="H291" s="2" t="s">
        <v>87</v>
      </c>
      <c r="I291" s="2">
        <v>113</v>
      </c>
      <c r="J291" s="2" t="s">
        <v>88</v>
      </c>
      <c r="K291" s="5">
        <v>259</v>
      </c>
    </row>
    <row r="292" spans="1:11">
      <c r="A292" s="2">
        <v>152</v>
      </c>
      <c r="B292" s="2">
        <v>288</v>
      </c>
      <c r="C292" s="2" t="s">
        <v>390</v>
      </c>
      <c r="D292" s="7">
        <v>52.23</v>
      </c>
      <c r="E292" s="2" t="s">
        <v>79</v>
      </c>
      <c r="F292" s="2" t="s">
        <v>80</v>
      </c>
      <c r="G292" s="2" t="s">
        <v>71</v>
      </c>
      <c r="H292" s="2" t="s">
        <v>143</v>
      </c>
      <c r="I292" s="2">
        <v>115</v>
      </c>
      <c r="J292" s="2" t="s">
        <v>287</v>
      </c>
      <c r="K292" s="5">
        <v>260</v>
      </c>
    </row>
    <row r="293" spans="1:11">
      <c r="A293" s="2">
        <v>651</v>
      </c>
      <c r="B293" s="2">
        <v>289</v>
      </c>
      <c r="C293" s="2" t="s">
        <v>391</v>
      </c>
      <c r="D293" s="7">
        <v>52.27</v>
      </c>
      <c r="E293" s="2" t="s">
        <v>52</v>
      </c>
      <c r="F293" s="2" t="s">
        <v>53</v>
      </c>
      <c r="G293" s="2" t="s">
        <v>25</v>
      </c>
      <c r="H293" s="2" t="s">
        <v>143</v>
      </c>
      <c r="I293" s="2">
        <v>114</v>
      </c>
      <c r="J293" s="2" t="s">
        <v>287</v>
      </c>
      <c r="K293" s="5">
        <v>261</v>
      </c>
    </row>
    <row r="294" spans="1:11">
      <c r="A294" s="2">
        <v>457</v>
      </c>
      <c r="B294" s="2">
        <v>290</v>
      </c>
      <c r="C294" s="2" t="s">
        <v>392</v>
      </c>
      <c r="D294" s="7">
        <v>52.28</v>
      </c>
      <c r="E294" s="2" t="s">
        <v>33</v>
      </c>
      <c r="F294" s="2" t="s">
        <v>34</v>
      </c>
      <c r="G294" s="2" t="s">
        <v>34</v>
      </c>
      <c r="H294" s="2" t="s">
        <v>140</v>
      </c>
      <c r="I294" s="2">
        <v>113</v>
      </c>
      <c r="J294" s="2" t="s">
        <v>155</v>
      </c>
      <c r="K294" s="5">
        <v>262</v>
      </c>
    </row>
    <row r="295" spans="1:11">
      <c r="A295" s="2">
        <v>562</v>
      </c>
      <c r="B295" s="2">
        <v>291</v>
      </c>
      <c r="C295" s="2" t="s">
        <v>393</v>
      </c>
      <c r="D295" s="7">
        <v>52.29</v>
      </c>
      <c r="E295" s="2" t="s">
        <v>18</v>
      </c>
      <c r="F295" s="2" t="s">
        <v>19</v>
      </c>
      <c r="G295" s="2" t="s">
        <v>19</v>
      </c>
      <c r="H295" s="2" t="s">
        <v>334</v>
      </c>
      <c r="I295" s="2">
        <v>112</v>
      </c>
      <c r="K295" s="5" t="s">
        <v>60</v>
      </c>
    </row>
    <row r="296" spans="1:11">
      <c r="A296" s="2">
        <v>316</v>
      </c>
      <c r="B296" s="2">
        <v>292</v>
      </c>
      <c r="C296" s="2" t="s">
        <v>394</v>
      </c>
      <c r="D296" s="7">
        <v>52.3</v>
      </c>
      <c r="E296" s="2" t="s">
        <v>30</v>
      </c>
      <c r="F296" s="2" t="s">
        <v>31</v>
      </c>
      <c r="G296" s="2" t="s">
        <v>31</v>
      </c>
      <c r="H296" s="2" t="s">
        <v>65</v>
      </c>
      <c r="I296" s="2">
        <v>111</v>
      </c>
      <c r="J296" s="2" t="s">
        <v>21</v>
      </c>
      <c r="K296" s="5">
        <v>263</v>
      </c>
    </row>
    <row r="297" spans="1:11">
      <c r="A297" s="2">
        <v>661</v>
      </c>
      <c r="B297" s="2">
        <v>293</v>
      </c>
      <c r="C297" s="2" t="s">
        <v>395</v>
      </c>
      <c r="D297" s="7">
        <v>52.35</v>
      </c>
      <c r="E297" s="2" t="s">
        <v>255</v>
      </c>
      <c r="F297" s="2" t="s">
        <v>60</v>
      </c>
      <c r="G297" s="2" t="s">
        <v>60</v>
      </c>
      <c r="H297" s="2" t="s">
        <v>74</v>
      </c>
      <c r="I297" s="2" t="s">
        <v>60</v>
      </c>
      <c r="J297" s="2" t="s">
        <v>60</v>
      </c>
      <c r="K297" s="5" t="s">
        <v>60</v>
      </c>
    </row>
    <row r="298" spans="1:11">
      <c r="A298" s="2">
        <v>547</v>
      </c>
      <c r="B298" s="2">
        <v>294</v>
      </c>
      <c r="C298" s="2" t="s">
        <v>396</v>
      </c>
      <c r="D298" s="7">
        <v>52.37</v>
      </c>
      <c r="E298" s="2" t="s">
        <v>18</v>
      </c>
      <c r="F298" s="2" t="s">
        <v>19</v>
      </c>
      <c r="G298" s="2" t="s">
        <v>19</v>
      </c>
      <c r="H298" s="2" t="s">
        <v>128</v>
      </c>
      <c r="I298" s="2">
        <v>110</v>
      </c>
      <c r="K298" s="5" t="s">
        <v>60</v>
      </c>
    </row>
    <row r="299" spans="1:11">
      <c r="A299" s="2">
        <v>654</v>
      </c>
      <c r="B299" s="2">
        <v>295</v>
      </c>
      <c r="C299" s="2" t="s">
        <v>397</v>
      </c>
      <c r="D299" s="7">
        <v>52.48</v>
      </c>
      <c r="E299" s="2" t="s">
        <v>52</v>
      </c>
      <c r="F299" s="2" t="s">
        <v>53</v>
      </c>
      <c r="G299" s="2" t="s">
        <v>25</v>
      </c>
      <c r="H299" s="2" t="s">
        <v>74</v>
      </c>
      <c r="I299" s="2">
        <v>112</v>
      </c>
      <c r="J299" s="2" t="s">
        <v>167</v>
      </c>
      <c r="K299" s="5">
        <v>264</v>
      </c>
    </row>
    <row r="300" spans="1:11">
      <c r="A300" s="2">
        <v>439</v>
      </c>
      <c r="B300" s="2">
        <v>296</v>
      </c>
      <c r="C300" s="2" t="s">
        <v>398</v>
      </c>
      <c r="D300" s="7">
        <v>53</v>
      </c>
      <c r="E300" s="2" t="s">
        <v>33</v>
      </c>
      <c r="F300" s="2" t="s">
        <v>34</v>
      </c>
      <c r="G300" s="2" t="s">
        <v>34</v>
      </c>
      <c r="H300" s="2" t="s">
        <v>228</v>
      </c>
      <c r="I300" s="2">
        <v>109</v>
      </c>
      <c r="J300" s="2" t="s">
        <v>179</v>
      </c>
      <c r="K300" s="5">
        <v>265</v>
      </c>
    </row>
    <row r="301" spans="1:11">
      <c r="A301" s="2">
        <v>146</v>
      </c>
      <c r="B301" s="2">
        <v>297</v>
      </c>
      <c r="C301" s="2" t="s">
        <v>399</v>
      </c>
      <c r="D301" s="7">
        <v>53.07</v>
      </c>
      <c r="E301" s="2" t="s">
        <v>79</v>
      </c>
      <c r="F301" s="2" t="s">
        <v>80</v>
      </c>
      <c r="G301" s="2" t="s">
        <v>71</v>
      </c>
      <c r="H301" s="2" t="s">
        <v>20</v>
      </c>
      <c r="I301" s="2">
        <v>108</v>
      </c>
      <c r="K301" s="5" t="s">
        <v>60</v>
      </c>
    </row>
    <row r="302" spans="1:11">
      <c r="A302" s="2">
        <v>103</v>
      </c>
      <c r="B302" s="2">
        <v>298</v>
      </c>
      <c r="C302" s="2" t="s">
        <v>400</v>
      </c>
      <c r="D302" s="7">
        <v>53.1</v>
      </c>
      <c r="E302" s="2" t="s">
        <v>183</v>
      </c>
      <c r="F302" s="2" t="s">
        <v>184</v>
      </c>
      <c r="G302" s="2" t="s">
        <v>184</v>
      </c>
      <c r="H302" s="2" t="s">
        <v>140</v>
      </c>
      <c r="I302" s="2">
        <v>111</v>
      </c>
      <c r="J302" s="2" t="s">
        <v>141</v>
      </c>
      <c r="K302" s="5">
        <v>266</v>
      </c>
    </row>
    <row r="303" spans="1:11">
      <c r="A303" s="2">
        <v>475</v>
      </c>
      <c r="B303" s="2">
        <v>299</v>
      </c>
      <c r="C303" s="2" t="s">
        <v>401</v>
      </c>
      <c r="D303" s="7">
        <v>53.11</v>
      </c>
      <c r="E303" s="2" t="s">
        <v>69</v>
      </c>
      <c r="F303" s="2" t="s">
        <v>70</v>
      </c>
      <c r="G303" s="2" t="s">
        <v>71</v>
      </c>
      <c r="H303" s="2" t="s">
        <v>128</v>
      </c>
      <c r="I303" s="2">
        <v>107</v>
      </c>
      <c r="K303" s="5" t="s">
        <v>60</v>
      </c>
    </row>
    <row r="304" spans="1:11">
      <c r="A304" s="2">
        <v>276</v>
      </c>
      <c r="B304" s="2">
        <v>300</v>
      </c>
      <c r="C304" s="2" t="s">
        <v>402</v>
      </c>
      <c r="D304" s="7">
        <v>53.13</v>
      </c>
      <c r="E304" s="2" t="s">
        <v>116</v>
      </c>
      <c r="F304" s="2" t="s">
        <v>117</v>
      </c>
      <c r="G304" s="2" t="s">
        <v>117</v>
      </c>
      <c r="H304" s="2" t="s">
        <v>65</v>
      </c>
      <c r="I304" s="2">
        <v>106</v>
      </c>
      <c r="J304" s="2" t="s">
        <v>180</v>
      </c>
      <c r="K304" s="5">
        <v>267</v>
      </c>
    </row>
    <row r="305" spans="1:11">
      <c r="A305" s="2">
        <v>402</v>
      </c>
      <c r="B305" s="2">
        <v>301</v>
      </c>
      <c r="C305" s="2" t="s">
        <v>403</v>
      </c>
      <c r="D305" s="7">
        <v>53.14</v>
      </c>
      <c r="E305" s="2" t="s">
        <v>135</v>
      </c>
      <c r="F305" s="2" t="s">
        <v>136</v>
      </c>
      <c r="G305" s="2" t="s">
        <v>136</v>
      </c>
      <c r="H305" s="2" t="s">
        <v>87</v>
      </c>
      <c r="I305" s="2">
        <v>105</v>
      </c>
      <c r="J305" s="2" t="s">
        <v>88</v>
      </c>
      <c r="K305" s="5">
        <v>268</v>
      </c>
    </row>
    <row r="306" spans="1:11">
      <c r="A306" s="2">
        <v>337</v>
      </c>
      <c r="B306" s="2">
        <v>302</v>
      </c>
      <c r="C306" s="2" t="s">
        <v>404</v>
      </c>
      <c r="D306" s="7">
        <v>53.15</v>
      </c>
      <c r="E306" s="2" t="s">
        <v>41</v>
      </c>
      <c r="F306" s="2" t="s">
        <v>42</v>
      </c>
      <c r="G306" s="2" t="s">
        <v>42</v>
      </c>
      <c r="H306" s="2" t="s">
        <v>74</v>
      </c>
      <c r="I306" s="2">
        <v>110</v>
      </c>
      <c r="J306" s="2" t="s">
        <v>374</v>
      </c>
      <c r="K306" s="5">
        <v>269</v>
      </c>
    </row>
    <row r="307" spans="1:11">
      <c r="A307" s="2">
        <v>638</v>
      </c>
      <c r="B307" s="2">
        <v>303</v>
      </c>
      <c r="C307" s="2" t="s">
        <v>405</v>
      </c>
      <c r="D307" s="7">
        <v>53.16</v>
      </c>
      <c r="E307" s="2" t="s">
        <v>41</v>
      </c>
      <c r="F307" s="2" t="s">
        <v>42</v>
      </c>
      <c r="G307" s="2" t="s">
        <v>42</v>
      </c>
      <c r="H307" s="2" t="s">
        <v>230</v>
      </c>
      <c r="I307" s="2">
        <v>109</v>
      </c>
      <c r="K307" s="5" t="s">
        <v>60</v>
      </c>
    </row>
    <row r="308" spans="1:11">
      <c r="A308" s="2">
        <v>489</v>
      </c>
      <c r="B308" s="2">
        <v>304</v>
      </c>
      <c r="C308" s="2" t="s">
        <v>406</v>
      </c>
      <c r="D308" s="7">
        <v>53.17</v>
      </c>
      <c r="E308" s="2" t="s">
        <v>69</v>
      </c>
      <c r="F308" s="2" t="s">
        <v>70</v>
      </c>
      <c r="G308" s="2" t="s">
        <v>71</v>
      </c>
      <c r="H308" s="2" t="s">
        <v>128</v>
      </c>
      <c r="I308" s="2">
        <v>104</v>
      </c>
      <c r="K308" s="5" t="s">
        <v>60</v>
      </c>
    </row>
    <row r="309" spans="1:11">
      <c r="A309" s="2">
        <v>465</v>
      </c>
      <c r="B309" s="2">
        <v>305</v>
      </c>
      <c r="C309" s="2" t="s">
        <v>407</v>
      </c>
      <c r="D309" s="7">
        <v>53.18</v>
      </c>
      <c r="E309" s="2" t="s">
        <v>33</v>
      </c>
      <c r="F309" s="2" t="s">
        <v>34</v>
      </c>
      <c r="G309" s="2" t="s">
        <v>34</v>
      </c>
      <c r="H309" s="2" t="s">
        <v>143</v>
      </c>
      <c r="I309" s="2">
        <v>108</v>
      </c>
      <c r="J309" s="2" t="s">
        <v>287</v>
      </c>
      <c r="K309" s="5">
        <v>270</v>
      </c>
    </row>
    <row r="310" spans="1:11">
      <c r="A310" s="2">
        <v>531</v>
      </c>
      <c r="B310" s="2">
        <v>306</v>
      </c>
      <c r="C310" s="2" t="s">
        <v>408</v>
      </c>
      <c r="D310" s="7">
        <v>53.22</v>
      </c>
      <c r="E310" s="2" t="s">
        <v>18</v>
      </c>
      <c r="F310" s="2" t="s">
        <v>19</v>
      </c>
      <c r="G310" s="2" t="s">
        <v>19</v>
      </c>
      <c r="H310" s="2" t="s">
        <v>128</v>
      </c>
      <c r="I310" s="2">
        <v>103</v>
      </c>
      <c r="K310" s="5" t="s">
        <v>60</v>
      </c>
    </row>
    <row r="311" spans="1:11">
      <c r="A311" s="2">
        <v>649</v>
      </c>
      <c r="B311" s="2">
        <v>307</v>
      </c>
      <c r="C311" s="2" t="s">
        <v>409</v>
      </c>
      <c r="D311" s="7">
        <v>53.25</v>
      </c>
      <c r="E311" s="2" t="s">
        <v>69</v>
      </c>
      <c r="F311" s="2" t="s">
        <v>70</v>
      </c>
      <c r="G311" s="2" t="s">
        <v>71</v>
      </c>
      <c r="H311" s="2" t="s">
        <v>143</v>
      </c>
      <c r="I311" s="2">
        <v>107</v>
      </c>
      <c r="J311" s="2" t="s">
        <v>359</v>
      </c>
      <c r="K311" s="5">
        <v>271</v>
      </c>
    </row>
    <row r="312" spans="1:11">
      <c r="A312" s="2">
        <v>545</v>
      </c>
      <c r="B312" s="2">
        <v>308</v>
      </c>
      <c r="C312" s="2" t="s">
        <v>410</v>
      </c>
      <c r="D312" s="7">
        <v>53.29</v>
      </c>
      <c r="E312" s="2" t="s">
        <v>18</v>
      </c>
      <c r="F312" s="2" t="s">
        <v>19</v>
      </c>
      <c r="G312" s="2" t="s">
        <v>19</v>
      </c>
      <c r="H312" s="2" t="s">
        <v>65</v>
      </c>
      <c r="I312" s="2">
        <v>102</v>
      </c>
      <c r="K312" s="5" t="s">
        <v>60</v>
      </c>
    </row>
    <row r="313" spans="1:11">
      <c r="A313" s="2">
        <v>634</v>
      </c>
      <c r="B313" s="2">
        <v>309</v>
      </c>
      <c r="C313" s="2" t="s">
        <v>411</v>
      </c>
      <c r="D313" s="7">
        <v>53.31</v>
      </c>
      <c r="E313" s="2" t="s">
        <v>69</v>
      </c>
      <c r="F313" s="2" t="s">
        <v>70</v>
      </c>
      <c r="G313" s="2" t="s">
        <v>71</v>
      </c>
      <c r="H313" s="2" t="s">
        <v>230</v>
      </c>
      <c r="I313" s="2">
        <v>106</v>
      </c>
      <c r="J313" s="2" t="s">
        <v>374</v>
      </c>
      <c r="K313" s="5">
        <v>272</v>
      </c>
    </row>
    <row r="314" spans="1:11">
      <c r="A314" s="2">
        <v>626</v>
      </c>
      <c r="B314" s="2">
        <v>310</v>
      </c>
      <c r="C314" s="2" t="s">
        <v>412</v>
      </c>
      <c r="D314" s="7">
        <v>53.35</v>
      </c>
      <c r="E314" s="2" t="s">
        <v>23</v>
      </c>
      <c r="F314" s="2" t="s">
        <v>24</v>
      </c>
      <c r="G314" s="2" t="s">
        <v>25</v>
      </c>
      <c r="H314" s="2" t="s">
        <v>149</v>
      </c>
      <c r="I314" s="2">
        <v>105</v>
      </c>
      <c r="J314" s="2" t="s">
        <v>155</v>
      </c>
      <c r="K314" s="5">
        <v>273</v>
      </c>
    </row>
    <row r="315" spans="1:11">
      <c r="A315" s="2">
        <v>199</v>
      </c>
      <c r="B315" s="2">
        <v>311</v>
      </c>
      <c r="C315" s="2" t="s">
        <v>413</v>
      </c>
      <c r="D315" s="7">
        <v>53.36</v>
      </c>
      <c r="E315" s="2" t="s">
        <v>108</v>
      </c>
      <c r="F315" s="2" t="s">
        <v>109</v>
      </c>
      <c r="G315" s="2" t="s">
        <v>109</v>
      </c>
      <c r="H315" s="2" t="s">
        <v>230</v>
      </c>
      <c r="I315" s="2">
        <v>104</v>
      </c>
      <c r="J315" s="2" t="s">
        <v>287</v>
      </c>
      <c r="K315" s="5">
        <v>274</v>
      </c>
    </row>
    <row r="316" spans="1:11">
      <c r="A316" s="2">
        <v>31</v>
      </c>
      <c r="B316" s="2">
        <v>312</v>
      </c>
      <c r="C316" s="2" t="s">
        <v>414</v>
      </c>
      <c r="D316" s="7">
        <v>53.37</v>
      </c>
      <c r="E316" s="2" t="s">
        <v>102</v>
      </c>
      <c r="F316" s="2" t="s">
        <v>103</v>
      </c>
      <c r="G316" s="2" t="s">
        <v>103</v>
      </c>
      <c r="H316" s="2" t="s">
        <v>230</v>
      </c>
      <c r="I316" s="2">
        <v>103</v>
      </c>
      <c r="J316" s="2" t="s">
        <v>144</v>
      </c>
      <c r="K316" s="5">
        <v>275</v>
      </c>
    </row>
    <row r="317" spans="1:11">
      <c r="A317" s="2">
        <v>607</v>
      </c>
      <c r="B317" s="2">
        <v>313</v>
      </c>
      <c r="C317" s="2" t="s">
        <v>415</v>
      </c>
      <c r="D317" s="7">
        <v>53.38</v>
      </c>
      <c r="E317" s="2" t="s">
        <v>194</v>
      </c>
      <c r="F317" s="2" t="s">
        <v>195</v>
      </c>
      <c r="G317" s="2" t="s">
        <v>195</v>
      </c>
      <c r="H317" s="2" t="s">
        <v>143</v>
      </c>
      <c r="I317" s="2">
        <v>102</v>
      </c>
      <c r="J317" s="2" t="s">
        <v>144</v>
      </c>
      <c r="K317" s="5">
        <v>276</v>
      </c>
    </row>
    <row r="318" spans="1:11">
      <c r="A318" s="2">
        <v>21</v>
      </c>
      <c r="B318" s="2">
        <v>314</v>
      </c>
      <c r="C318" s="2" t="s">
        <v>416</v>
      </c>
      <c r="D318" s="7">
        <v>53.41</v>
      </c>
      <c r="E318" s="2" t="s">
        <v>102</v>
      </c>
      <c r="F318" s="2" t="s">
        <v>103</v>
      </c>
      <c r="G318" s="2" t="s">
        <v>103</v>
      </c>
      <c r="H318" s="2" t="s">
        <v>143</v>
      </c>
      <c r="I318" s="2">
        <v>101</v>
      </c>
      <c r="J318" s="2" t="s">
        <v>287</v>
      </c>
      <c r="K318" s="5">
        <v>277</v>
      </c>
    </row>
    <row r="319" spans="1:11">
      <c r="A319" s="2">
        <v>411</v>
      </c>
      <c r="B319" s="2">
        <v>315</v>
      </c>
      <c r="C319" s="2" t="s">
        <v>417</v>
      </c>
      <c r="D319" s="7">
        <v>53.51</v>
      </c>
      <c r="E319" s="2" t="s">
        <v>135</v>
      </c>
      <c r="F319" s="2" t="s">
        <v>136</v>
      </c>
      <c r="G319" s="2" t="s">
        <v>136</v>
      </c>
      <c r="H319" s="2" t="s">
        <v>140</v>
      </c>
      <c r="I319" s="2">
        <v>100</v>
      </c>
      <c r="J319" s="2" t="s">
        <v>374</v>
      </c>
      <c r="K319" s="5">
        <v>278</v>
      </c>
    </row>
    <row r="320" spans="1:11">
      <c r="A320" s="2">
        <v>131</v>
      </c>
      <c r="B320" s="2">
        <v>316</v>
      </c>
      <c r="C320" s="2" t="s">
        <v>418</v>
      </c>
      <c r="D320" s="7">
        <v>53.56</v>
      </c>
      <c r="E320" s="2" t="s">
        <v>79</v>
      </c>
      <c r="F320" s="2" t="s">
        <v>80</v>
      </c>
      <c r="G320" s="2" t="s">
        <v>71</v>
      </c>
      <c r="H320" s="2" t="s">
        <v>149</v>
      </c>
      <c r="I320" s="2">
        <v>99</v>
      </c>
      <c r="K320" s="5" t="s">
        <v>60</v>
      </c>
    </row>
    <row r="321" spans="1:11">
      <c r="A321" s="2">
        <v>7</v>
      </c>
      <c r="B321" s="2">
        <v>317</v>
      </c>
      <c r="C321" s="2" t="s">
        <v>419</v>
      </c>
      <c r="D321" s="7">
        <v>53.58</v>
      </c>
      <c r="E321" s="2" t="s">
        <v>102</v>
      </c>
      <c r="F321" s="2" t="s">
        <v>103</v>
      </c>
      <c r="G321" s="2" t="s">
        <v>103</v>
      </c>
      <c r="H321" s="2" t="s">
        <v>230</v>
      </c>
      <c r="I321" s="2">
        <v>98</v>
      </c>
      <c r="J321" s="2" t="s">
        <v>359</v>
      </c>
      <c r="K321" s="5">
        <v>279</v>
      </c>
    </row>
    <row r="322" spans="1:11">
      <c r="A322" s="2">
        <v>623</v>
      </c>
      <c r="B322" s="2">
        <v>318</v>
      </c>
      <c r="C322" s="2" t="s">
        <v>420</v>
      </c>
      <c r="D322" s="7">
        <v>54.06</v>
      </c>
      <c r="E322" s="2" t="s">
        <v>489</v>
      </c>
      <c r="F322" s="2" t="s">
        <v>490</v>
      </c>
      <c r="G322" s="2" t="s">
        <v>25</v>
      </c>
      <c r="H322" s="2" t="s">
        <v>65</v>
      </c>
      <c r="I322" s="2">
        <v>101</v>
      </c>
      <c r="K322" s="5" t="s">
        <v>60</v>
      </c>
    </row>
    <row r="323" spans="1:11">
      <c r="A323" s="2">
        <v>87</v>
      </c>
      <c r="B323" s="2">
        <v>319</v>
      </c>
      <c r="C323" s="2" t="s">
        <v>421</v>
      </c>
      <c r="D323" s="7">
        <v>54.1</v>
      </c>
      <c r="E323" s="2" t="s">
        <v>52</v>
      </c>
      <c r="F323" s="2" t="s">
        <v>53</v>
      </c>
      <c r="G323" s="2" t="s">
        <v>25</v>
      </c>
      <c r="H323" s="2" t="s">
        <v>74</v>
      </c>
      <c r="I323" s="2">
        <v>97</v>
      </c>
      <c r="J323" s="2" t="s">
        <v>281</v>
      </c>
      <c r="K323" s="5">
        <v>280</v>
      </c>
    </row>
    <row r="324" spans="1:11">
      <c r="A324" s="2">
        <v>141</v>
      </c>
      <c r="B324" s="2">
        <v>320</v>
      </c>
      <c r="C324" s="2" t="s">
        <v>422</v>
      </c>
      <c r="D324" s="7">
        <v>54.19</v>
      </c>
      <c r="E324" s="2" t="s">
        <v>79</v>
      </c>
      <c r="F324" s="2" t="s">
        <v>80</v>
      </c>
      <c r="G324" s="2" t="s">
        <v>71</v>
      </c>
      <c r="H324" s="2" t="s">
        <v>140</v>
      </c>
      <c r="I324" s="2">
        <v>96</v>
      </c>
      <c r="K324" s="5" t="s">
        <v>60</v>
      </c>
    </row>
    <row r="325" spans="1:11">
      <c r="A325" s="2">
        <v>483</v>
      </c>
      <c r="B325" s="2">
        <v>321</v>
      </c>
      <c r="C325" s="2" t="s">
        <v>423</v>
      </c>
      <c r="D325" s="7">
        <v>54.2</v>
      </c>
      <c r="E325" s="2" t="s">
        <v>69</v>
      </c>
      <c r="F325" s="2" t="s">
        <v>70</v>
      </c>
      <c r="G325" s="2" t="s">
        <v>71</v>
      </c>
      <c r="H325" s="2" t="s">
        <v>149</v>
      </c>
      <c r="I325" s="2">
        <v>95</v>
      </c>
      <c r="K325" s="5" t="s">
        <v>60</v>
      </c>
    </row>
    <row r="326" spans="1:11">
      <c r="A326" s="2">
        <v>432</v>
      </c>
      <c r="B326" s="2">
        <v>322</v>
      </c>
      <c r="C326" s="2" t="s">
        <v>424</v>
      </c>
      <c r="D326" s="7">
        <v>54.22</v>
      </c>
      <c r="E326" s="2" t="s">
        <v>46</v>
      </c>
      <c r="F326" s="2" t="s">
        <v>47</v>
      </c>
      <c r="G326" s="2" t="s">
        <v>47</v>
      </c>
      <c r="H326" s="2" t="s">
        <v>230</v>
      </c>
      <c r="I326" s="2">
        <v>94</v>
      </c>
      <c r="J326" s="2" t="s">
        <v>141</v>
      </c>
      <c r="K326" s="5">
        <v>281</v>
      </c>
    </row>
    <row r="327" spans="1:11">
      <c r="A327" s="2">
        <v>107</v>
      </c>
      <c r="B327" s="2">
        <v>323</v>
      </c>
      <c r="C327" s="2" t="s">
        <v>425</v>
      </c>
      <c r="D327" s="7">
        <v>54.41</v>
      </c>
      <c r="E327" s="2" t="s">
        <v>183</v>
      </c>
      <c r="F327" s="2" t="s">
        <v>184</v>
      </c>
      <c r="G327" s="2" t="s">
        <v>184</v>
      </c>
      <c r="H327" s="2" t="s">
        <v>143</v>
      </c>
      <c r="I327" s="2">
        <v>93</v>
      </c>
      <c r="J327" s="2" t="s">
        <v>287</v>
      </c>
      <c r="K327" s="5">
        <v>282</v>
      </c>
    </row>
    <row r="328" spans="1:11">
      <c r="A328" s="2">
        <v>456</v>
      </c>
      <c r="B328" s="2">
        <v>324</v>
      </c>
      <c r="C328" s="2" t="s">
        <v>426</v>
      </c>
      <c r="D328" s="7">
        <v>54.47</v>
      </c>
      <c r="E328" s="2" t="s">
        <v>33</v>
      </c>
      <c r="F328" s="2" t="s">
        <v>34</v>
      </c>
      <c r="G328" s="2" t="s">
        <v>34</v>
      </c>
      <c r="H328" s="2" t="s">
        <v>427</v>
      </c>
      <c r="I328" s="2">
        <v>92</v>
      </c>
      <c r="J328" s="2" t="s">
        <v>173</v>
      </c>
      <c r="K328" s="5">
        <v>283</v>
      </c>
    </row>
    <row r="329" spans="1:11">
      <c r="A329" s="2">
        <v>378</v>
      </c>
      <c r="B329" s="2">
        <v>325</v>
      </c>
      <c r="C329" s="2" t="s">
        <v>428</v>
      </c>
      <c r="D329" s="7">
        <v>54.52</v>
      </c>
      <c r="E329" s="2" t="s">
        <v>56</v>
      </c>
      <c r="F329" s="2" t="s">
        <v>57</v>
      </c>
      <c r="G329" s="2" t="s">
        <v>39</v>
      </c>
      <c r="H329" s="2" t="s">
        <v>228</v>
      </c>
      <c r="I329" s="2">
        <v>100</v>
      </c>
      <c r="J329" s="2" t="s">
        <v>179</v>
      </c>
      <c r="K329" s="5">
        <v>284</v>
      </c>
    </row>
    <row r="330" spans="1:11">
      <c r="A330" s="2">
        <v>163</v>
      </c>
      <c r="B330" s="2">
        <v>326</v>
      </c>
      <c r="C330" s="2" t="s">
        <v>429</v>
      </c>
      <c r="D330" s="7">
        <v>55.05</v>
      </c>
      <c r="E330" s="2" t="s">
        <v>79</v>
      </c>
      <c r="F330" s="2" t="s">
        <v>80</v>
      </c>
      <c r="G330" s="2" t="s">
        <v>71</v>
      </c>
      <c r="H330" s="2" t="s">
        <v>172</v>
      </c>
      <c r="I330" s="2">
        <v>91</v>
      </c>
      <c r="J330" s="2" t="s">
        <v>306</v>
      </c>
      <c r="K330" s="5">
        <v>285</v>
      </c>
    </row>
    <row r="331" spans="1:11">
      <c r="A331" s="2">
        <v>557</v>
      </c>
      <c r="B331" s="2">
        <v>327</v>
      </c>
      <c r="C331" s="2" t="s">
        <v>430</v>
      </c>
      <c r="D331" s="7">
        <v>55.06</v>
      </c>
      <c r="E331" s="2" t="s">
        <v>18</v>
      </c>
      <c r="F331" s="2" t="s">
        <v>19</v>
      </c>
      <c r="G331" s="2" t="s">
        <v>19</v>
      </c>
      <c r="H331" s="2" t="s">
        <v>100</v>
      </c>
      <c r="I331" s="2">
        <v>99</v>
      </c>
      <c r="K331" s="5" t="s">
        <v>60</v>
      </c>
    </row>
    <row r="332" spans="1:11">
      <c r="A332" s="2">
        <v>294</v>
      </c>
      <c r="B332" s="2">
        <v>328</v>
      </c>
      <c r="C332" s="2" t="s">
        <v>431</v>
      </c>
      <c r="D332" s="7">
        <v>55.2</v>
      </c>
      <c r="E332" s="2" t="s">
        <v>116</v>
      </c>
      <c r="F332" s="2" t="s">
        <v>117</v>
      </c>
      <c r="G332" s="2" t="s">
        <v>117</v>
      </c>
      <c r="H332" s="2" t="s">
        <v>334</v>
      </c>
      <c r="I332" s="2">
        <v>98</v>
      </c>
      <c r="J332" s="2" t="s">
        <v>129</v>
      </c>
      <c r="K332" s="5">
        <v>286</v>
      </c>
    </row>
    <row r="333" spans="1:11">
      <c r="A333" s="2">
        <v>37</v>
      </c>
      <c r="B333" s="2">
        <v>329</v>
      </c>
      <c r="C333" s="2" t="s">
        <v>432</v>
      </c>
      <c r="D333" s="7">
        <v>55.43</v>
      </c>
      <c r="E333" s="2" t="s">
        <v>102</v>
      </c>
      <c r="F333" s="2" t="s">
        <v>103</v>
      </c>
      <c r="G333" s="2" t="s">
        <v>103</v>
      </c>
      <c r="H333" s="2" t="s">
        <v>15</v>
      </c>
      <c r="I333" s="2">
        <v>97</v>
      </c>
      <c r="K333" s="5" t="s">
        <v>60</v>
      </c>
    </row>
    <row r="334" spans="1:11">
      <c r="A334" s="2">
        <v>329</v>
      </c>
      <c r="B334" s="2">
        <v>330</v>
      </c>
      <c r="C334" s="2" t="s">
        <v>433</v>
      </c>
      <c r="D334" s="7">
        <v>55.46</v>
      </c>
      <c r="E334" s="2" t="s">
        <v>30</v>
      </c>
      <c r="F334" s="2" t="s">
        <v>31</v>
      </c>
      <c r="G334" s="2" t="s">
        <v>31</v>
      </c>
      <c r="H334" s="2" t="s">
        <v>128</v>
      </c>
      <c r="I334" s="2">
        <v>96</v>
      </c>
      <c r="J334" s="2" t="s">
        <v>129</v>
      </c>
      <c r="K334" s="5">
        <v>287</v>
      </c>
    </row>
    <row r="335" spans="1:11">
      <c r="A335" s="2">
        <v>220</v>
      </c>
      <c r="B335" s="2">
        <v>331</v>
      </c>
      <c r="C335" s="2" t="s">
        <v>434</v>
      </c>
      <c r="D335" s="7">
        <v>55.51</v>
      </c>
      <c r="E335" s="2" t="s">
        <v>37</v>
      </c>
      <c r="F335" s="2" t="s">
        <v>38</v>
      </c>
      <c r="G335" s="2" t="s">
        <v>39</v>
      </c>
      <c r="H335" s="2" t="s">
        <v>230</v>
      </c>
      <c r="I335" s="2">
        <v>90</v>
      </c>
      <c r="J335" s="2" t="s">
        <v>287</v>
      </c>
      <c r="K335" s="5">
        <v>288</v>
      </c>
    </row>
    <row r="336" spans="1:11">
      <c r="A336" s="2">
        <v>169</v>
      </c>
      <c r="B336" s="2">
        <v>332</v>
      </c>
      <c r="C336" s="2" t="s">
        <v>435</v>
      </c>
      <c r="D336" s="7">
        <v>55.55</v>
      </c>
      <c r="E336" s="2" t="s">
        <v>27</v>
      </c>
      <c r="F336" s="2" t="s">
        <v>28</v>
      </c>
      <c r="G336" s="2" t="s">
        <v>28</v>
      </c>
      <c r="H336" s="2" t="s">
        <v>228</v>
      </c>
      <c r="I336" s="2">
        <v>95</v>
      </c>
      <c r="J336" s="2" t="s">
        <v>88</v>
      </c>
      <c r="K336" s="5">
        <v>289</v>
      </c>
    </row>
    <row r="337" spans="1:11">
      <c r="A337" s="2">
        <v>434</v>
      </c>
      <c r="B337" s="2">
        <v>333</v>
      </c>
      <c r="C337" s="2" t="s">
        <v>436</v>
      </c>
      <c r="D337" s="7">
        <v>55.57</v>
      </c>
      <c r="E337" s="2" t="s">
        <v>33</v>
      </c>
      <c r="F337" s="2" t="s">
        <v>34</v>
      </c>
      <c r="G337" s="2" t="s">
        <v>34</v>
      </c>
      <c r="H337" s="2" t="s">
        <v>305</v>
      </c>
      <c r="I337" s="2">
        <v>89</v>
      </c>
      <c r="J337" s="2" t="s">
        <v>306</v>
      </c>
      <c r="K337" s="5">
        <v>290</v>
      </c>
    </row>
    <row r="338" spans="1:11">
      <c r="A338" s="2">
        <v>4</v>
      </c>
      <c r="B338" s="2">
        <v>334</v>
      </c>
      <c r="C338" s="2" t="s">
        <v>437</v>
      </c>
      <c r="D338" s="7">
        <v>55.58</v>
      </c>
      <c r="E338" s="2" t="s">
        <v>102</v>
      </c>
      <c r="F338" s="2" t="s">
        <v>103</v>
      </c>
      <c r="G338" s="2" t="s">
        <v>103</v>
      </c>
      <c r="H338" s="2" t="s">
        <v>305</v>
      </c>
      <c r="I338" s="2">
        <v>88</v>
      </c>
      <c r="J338" s="2" t="s">
        <v>173</v>
      </c>
      <c r="K338" s="5">
        <v>291</v>
      </c>
    </row>
    <row r="339" spans="1:11">
      <c r="A339" s="2">
        <v>501</v>
      </c>
      <c r="B339" s="2">
        <v>335</v>
      </c>
      <c r="C339" s="2" t="s">
        <v>438</v>
      </c>
      <c r="D339" s="7">
        <v>56.04</v>
      </c>
      <c r="E339" s="2" t="s">
        <v>18</v>
      </c>
      <c r="F339" s="2" t="s">
        <v>19</v>
      </c>
      <c r="G339" s="2" t="s">
        <v>19</v>
      </c>
      <c r="H339" s="2" t="s">
        <v>305</v>
      </c>
      <c r="I339" s="2">
        <v>87</v>
      </c>
      <c r="J339" s="2" t="s">
        <v>306</v>
      </c>
      <c r="K339" s="5">
        <v>292</v>
      </c>
    </row>
    <row r="340" spans="1:11">
      <c r="A340" s="2">
        <v>161</v>
      </c>
      <c r="B340" s="2">
        <v>336</v>
      </c>
      <c r="C340" s="2" t="s">
        <v>439</v>
      </c>
      <c r="D340" s="7">
        <v>56.47</v>
      </c>
      <c r="E340" s="2" t="s">
        <v>79</v>
      </c>
      <c r="F340" s="2" t="s">
        <v>80</v>
      </c>
      <c r="G340" s="2" t="s">
        <v>71</v>
      </c>
      <c r="H340" s="2" t="s">
        <v>172</v>
      </c>
      <c r="I340" s="2">
        <v>86</v>
      </c>
      <c r="K340" s="5" t="s">
        <v>60</v>
      </c>
    </row>
    <row r="341" spans="1:11">
      <c r="A341" s="2">
        <v>145</v>
      </c>
      <c r="B341" s="2">
        <v>337</v>
      </c>
      <c r="C341" s="2" t="s">
        <v>440</v>
      </c>
      <c r="D341" s="7">
        <v>56.53</v>
      </c>
      <c r="E341" s="2" t="s">
        <v>79</v>
      </c>
      <c r="F341" s="2" t="s">
        <v>80</v>
      </c>
      <c r="G341" s="2" t="s">
        <v>71</v>
      </c>
      <c r="H341" s="2" t="s">
        <v>143</v>
      </c>
      <c r="I341" s="2">
        <v>85</v>
      </c>
      <c r="K341" s="5" t="s">
        <v>60</v>
      </c>
    </row>
    <row r="342" spans="1:11">
      <c r="A342" s="2">
        <v>164</v>
      </c>
      <c r="B342" s="2">
        <v>338</v>
      </c>
      <c r="C342" s="2" t="s">
        <v>441</v>
      </c>
      <c r="D342" s="7">
        <v>56.57</v>
      </c>
      <c r="E342" s="2" t="s">
        <v>79</v>
      </c>
      <c r="F342" s="2" t="s">
        <v>80</v>
      </c>
      <c r="G342" s="2" t="s">
        <v>71</v>
      </c>
      <c r="H342" s="2" t="s">
        <v>149</v>
      </c>
      <c r="I342" s="2">
        <v>84</v>
      </c>
      <c r="K342" s="5" t="s">
        <v>60</v>
      </c>
    </row>
    <row r="343" spans="1:11">
      <c r="A343" s="2">
        <v>496</v>
      </c>
      <c r="B343" s="2">
        <v>339</v>
      </c>
      <c r="C343" s="2" t="s">
        <v>442</v>
      </c>
      <c r="D343" s="7">
        <v>57</v>
      </c>
      <c r="E343" s="2" t="s">
        <v>69</v>
      </c>
      <c r="F343" s="2" t="s">
        <v>70</v>
      </c>
      <c r="G343" s="2" t="s">
        <v>71</v>
      </c>
      <c r="H343" s="2" t="s">
        <v>140</v>
      </c>
      <c r="I343" s="2">
        <v>83</v>
      </c>
      <c r="K343" s="5" t="s">
        <v>60</v>
      </c>
    </row>
    <row r="344" spans="1:11">
      <c r="A344" s="2">
        <v>481</v>
      </c>
      <c r="B344" s="2">
        <v>340</v>
      </c>
      <c r="C344" s="2" t="s">
        <v>443</v>
      </c>
      <c r="D344" s="7">
        <v>57.01</v>
      </c>
      <c r="E344" s="2" t="s">
        <v>69</v>
      </c>
      <c r="F344" s="2" t="s">
        <v>70</v>
      </c>
      <c r="G344" s="2" t="s">
        <v>71</v>
      </c>
      <c r="H344" s="2" t="s">
        <v>230</v>
      </c>
      <c r="I344" s="2">
        <v>82</v>
      </c>
      <c r="K344" s="5" t="s">
        <v>60</v>
      </c>
    </row>
    <row r="345" spans="1:11">
      <c r="A345" s="2">
        <v>13</v>
      </c>
      <c r="B345" s="2">
        <v>341</v>
      </c>
      <c r="C345" s="2" t="s">
        <v>444</v>
      </c>
      <c r="D345" s="7">
        <v>57.16</v>
      </c>
      <c r="E345" s="2" t="s">
        <v>102</v>
      </c>
      <c r="F345" s="2" t="s">
        <v>103</v>
      </c>
      <c r="G345" s="2" t="s">
        <v>103</v>
      </c>
      <c r="H345" s="2" t="s">
        <v>149</v>
      </c>
      <c r="I345" s="2">
        <v>81</v>
      </c>
      <c r="J345" s="2" t="s">
        <v>374</v>
      </c>
      <c r="K345" s="5">
        <v>293</v>
      </c>
    </row>
    <row r="346" spans="1:11">
      <c r="A346" s="2">
        <v>12</v>
      </c>
      <c r="B346" s="2">
        <v>342</v>
      </c>
      <c r="C346" s="2" t="s">
        <v>445</v>
      </c>
      <c r="D346" s="7">
        <v>57.17</v>
      </c>
      <c r="E346" s="2" t="s">
        <v>102</v>
      </c>
      <c r="F346" s="2" t="s">
        <v>103</v>
      </c>
      <c r="G346" s="2" t="s">
        <v>103</v>
      </c>
      <c r="H346" s="2" t="s">
        <v>143</v>
      </c>
      <c r="I346" s="2">
        <v>80</v>
      </c>
      <c r="K346" s="5" t="s">
        <v>60</v>
      </c>
    </row>
    <row r="347" spans="1:11">
      <c r="A347" s="2">
        <v>180</v>
      </c>
      <c r="B347" s="2">
        <v>343</v>
      </c>
      <c r="C347" s="2" t="s">
        <v>446</v>
      </c>
      <c r="D347" s="7">
        <v>57.27</v>
      </c>
      <c r="E347" s="2" t="s">
        <v>27</v>
      </c>
      <c r="F347" s="2" t="s">
        <v>28</v>
      </c>
      <c r="G347" s="2" t="s">
        <v>28</v>
      </c>
      <c r="H347" s="2" t="s">
        <v>15</v>
      </c>
      <c r="I347" s="2">
        <v>94</v>
      </c>
      <c r="J347" s="2" t="s">
        <v>97</v>
      </c>
      <c r="K347" s="5">
        <v>294</v>
      </c>
    </row>
    <row r="348" spans="1:11">
      <c r="A348" s="2">
        <v>124</v>
      </c>
      <c r="B348" s="2">
        <v>344</v>
      </c>
      <c r="C348" s="2" t="s">
        <v>447</v>
      </c>
      <c r="D348" s="7">
        <v>57.34</v>
      </c>
      <c r="E348" s="2" t="s">
        <v>79</v>
      </c>
      <c r="F348" s="2" t="s">
        <v>80</v>
      </c>
      <c r="G348" s="2" t="s">
        <v>71</v>
      </c>
      <c r="H348" s="2" t="s">
        <v>140</v>
      </c>
      <c r="I348" s="2">
        <v>79</v>
      </c>
      <c r="K348" s="5" t="s">
        <v>60</v>
      </c>
    </row>
    <row r="349" spans="1:11">
      <c r="A349" s="2">
        <v>133</v>
      </c>
      <c r="B349" s="2">
        <v>345</v>
      </c>
      <c r="C349" s="2" t="s">
        <v>448</v>
      </c>
      <c r="D349" s="7">
        <v>57.53</v>
      </c>
      <c r="E349" s="2" t="s">
        <v>79</v>
      </c>
      <c r="F349" s="2" t="s">
        <v>80</v>
      </c>
      <c r="G349" s="2" t="s">
        <v>71</v>
      </c>
      <c r="H349" s="2" t="s">
        <v>65</v>
      </c>
      <c r="I349" s="2">
        <v>93</v>
      </c>
      <c r="K349" s="5" t="s">
        <v>60</v>
      </c>
    </row>
    <row r="350" spans="1:11">
      <c r="A350" s="2">
        <v>77</v>
      </c>
      <c r="B350" s="2">
        <v>346</v>
      </c>
      <c r="C350" s="2" t="s">
        <v>449</v>
      </c>
      <c r="D350" s="7">
        <v>58.02</v>
      </c>
      <c r="E350" s="2" t="s">
        <v>52</v>
      </c>
      <c r="F350" s="2" t="s">
        <v>53</v>
      </c>
      <c r="G350" s="2" t="s">
        <v>25</v>
      </c>
      <c r="H350" s="2" t="s">
        <v>334</v>
      </c>
      <c r="I350" s="2">
        <v>92</v>
      </c>
      <c r="K350" s="5" t="s">
        <v>60</v>
      </c>
    </row>
    <row r="351" spans="1:11">
      <c r="A351" s="2">
        <v>78</v>
      </c>
      <c r="B351" s="2">
        <v>347</v>
      </c>
      <c r="C351" s="2" t="s">
        <v>450</v>
      </c>
      <c r="D351" s="7">
        <v>58.13</v>
      </c>
      <c r="E351" s="2" t="s">
        <v>52</v>
      </c>
      <c r="F351" s="2" t="s">
        <v>53</v>
      </c>
      <c r="G351" s="2" t="s">
        <v>25</v>
      </c>
      <c r="H351" s="2" t="s">
        <v>65</v>
      </c>
      <c r="I351" s="2">
        <v>91</v>
      </c>
      <c r="K351" s="5" t="s">
        <v>60</v>
      </c>
    </row>
    <row r="352" spans="1:11">
      <c r="A352" s="2">
        <v>79</v>
      </c>
      <c r="B352" s="2">
        <v>348</v>
      </c>
      <c r="C352" s="2" t="s">
        <v>451</v>
      </c>
      <c r="D352" s="7">
        <v>58.17</v>
      </c>
      <c r="E352" s="2" t="s">
        <v>52</v>
      </c>
      <c r="F352" s="2" t="s">
        <v>53</v>
      </c>
      <c r="G352" s="2" t="s">
        <v>25</v>
      </c>
      <c r="H352" s="2" t="s">
        <v>143</v>
      </c>
      <c r="I352" s="2">
        <v>78</v>
      </c>
      <c r="J352" s="2" t="s">
        <v>359</v>
      </c>
      <c r="K352" s="5">
        <v>295</v>
      </c>
    </row>
    <row r="353" spans="1:11">
      <c r="A353" s="2">
        <v>148</v>
      </c>
      <c r="B353" s="2">
        <v>349</v>
      </c>
      <c r="C353" s="2" t="s">
        <v>452</v>
      </c>
      <c r="D353" s="7">
        <v>58.32</v>
      </c>
      <c r="E353" s="2" t="s">
        <v>79</v>
      </c>
      <c r="F353" s="2" t="s">
        <v>80</v>
      </c>
      <c r="G353" s="2" t="s">
        <v>71</v>
      </c>
      <c r="H353" s="2" t="s">
        <v>143</v>
      </c>
      <c r="I353" s="2">
        <v>77</v>
      </c>
      <c r="K353" s="5" t="s">
        <v>60</v>
      </c>
    </row>
    <row r="354" spans="1:11">
      <c r="A354" s="2">
        <v>116</v>
      </c>
      <c r="B354" s="2">
        <v>350</v>
      </c>
      <c r="C354" s="2" t="s">
        <v>453</v>
      </c>
      <c r="D354" s="7">
        <v>58.48</v>
      </c>
      <c r="E354" s="2" t="s">
        <v>183</v>
      </c>
      <c r="F354" s="2" t="s">
        <v>184</v>
      </c>
      <c r="G354" s="2" t="s">
        <v>184</v>
      </c>
      <c r="H354" s="2" t="s">
        <v>230</v>
      </c>
      <c r="I354" s="2">
        <v>76</v>
      </c>
      <c r="J354" s="2" t="s">
        <v>155</v>
      </c>
      <c r="K354" s="5">
        <v>296</v>
      </c>
    </row>
    <row r="355" spans="1:11">
      <c r="A355" s="2">
        <v>49</v>
      </c>
      <c r="B355" s="2">
        <v>351</v>
      </c>
      <c r="C355" s="2" t="s">
        <v>454</v>
      </c>
      <c r="D355" s="7">
        <v>58.49</v>
      </c>
      <c r="E355" s="2" t="s">
        <v>102</v>
      </c>
      <c r="F355" s="2" t="s">
        <v>103</v>
      </c>
      <c r="G355" s="2" t="s">
        <v>103</v>
      </c>
      <c r="H355" s="2" t="s">
        <v>230</v>
      </c>
      <c r="I355" s="2">
        <v>75</v>
      </c>
      <c r="K355" s="5" t="s">
        <v>60</v>
      </c>
    </row>
    <row r="356" spans="1:11">
      <c r="A356" s="2">
        <v>448</v>
      </c>
      <c r="B356" s="2">
        <v>352</v>
      </c>
      <c r="C356" s="2" t="s">
        <v>455</v>
      </c>
      <c r="D356" s="7">
        <v>59.17</v>
      </c>
      <c r="E356" s="2" t="s">
        <v>33</v>
      </c>
      <c r="F356" s="2" t="s">
        <v>34</v>
      </c>
      <c r="G356" s="2" t="s">
        <v>34</v>
      </c>
      <c r="H356" s="2" t="s">
        <v>427</v>
      </c>
      <c r="I356" s="2">
        <v>74</v>
      </c>
      <c r="J356" s="2" t="s">
        <v>167</v>
      </c>
      <c r="K356" s="5">
        <v>297</v>
      </c>
    </row>
    <row r="357" spans="1:11">
      <c r="A357" s="2">
        <v>192</v>
      </c>
      <c r="B357" s="2">
        <v>353</v>
      </c>
      <c r="C357" s="2" t="s">
        <v>456</v>
      </c>
      <c r="D357" s="7">
        <v>59.18</v>
      </c>
      <c r="E357" s="2" t="s">
        <v>27</v>
      </c>
      <c r="F357" s="2" t="s">
        <v>28</v>
      </c>
      <c r="G357" s="2" t="s">
        <v>28</v>
      </c>
      <c r="H357" s="2" t="s">
        <v>143</v>
      </c>
      <c r="I357" s="2">
        <v>73</v>
      </c>
      <c r="J357" s="2" t="s">
        <v>167</v>
      </c>
      <c r="K357" s="5">
        <v>298</v>
      </c>
    </row>
    <row r="358" spans="1:11">
      <c r="A358" s="2">
        <v>154</v>
      </c>
      <c r="B358" s="2">
        <v>354</v>
      </c>
      <c r="C358" s="2" t="s">
        <v>457</v>
      </c>
      <c r="D358" s="7">
        <v>59.51</v>
      </c>
      <c r="E358" s="2" t="s">
        <v>79</v>
      </c>
      <c r="F358" s="2" t="s">
        <v>80</v>
      </c>
      <c r="G358" s="2" t="s">
        <v>71</v>
      </c>
      <c r="H358" s="2" t="s">
        <v>230</v>
      </c>
      <c r="I358" s="2">
        <v>72</v>
      </c>
      <c r="K358" s="5" t="s">
        <v>60</v>
      </c>
    </row>
    <row r="359" spans="1:11">
      <c r="A359" s="2">
        <v>134</v>
      </c>
      <c r="B359" s="2">
        <v>355</v>
      </c>
      <c r="C359" s="2" t="s">
        <v>458</v>
      </c>
      <c r="D359" s="7">
        <v>59.52</v>
      </c>
      <c r="E359" s="2" t="s">
        <v>79</v>
      </c>
      <c r="F359" s="2" t="s">
        <v>80</v>
      </c>
      <c r="G359" s="2" t="s">
        <v>71</v>
      </c>
      <c r="H359" s="2" t="s">
        <v>149</v>
      </c>
      <c r="I359" s="2">
        <v>71</v>
      </c>
      <c r="K359" s="5" t="s">
        <v>60</v>
      </c>
    </row>
    <row r="360" spans="1:11">
      <c r="A360" s="2">
        <v>314</v>
      </c>
      <c r="B360" s="2">
        <v>356</v>
      </c>
      <c r="C360" s="2" t="s">
        <v>459</v>
      </c>
      <c r="D360" s="7">
        <v>60.05</v>
      </c>
      <c r="E360" s="2" t="s">
        <v>30</v>
      </c>
      <c r="F360" s="2" t="s">
        <v>31</v>
      </c>
      <c r="G360" s="2" t="s">
        <v>31</v>
      </c>
      <c r="H360" s="2" t="s">
        <v>172</v>
      </c>
      <c r="I360" s="2">
        <v>70</v>
      </c>
      <c r="J360" s="2" t="s">
        <v>173</v>
      </c>
      <c r="K360" s="5">
        <v>299</v>
      </c>
    </row>
    <row r="361" spans="1:11">
      <c r="A361" s="2">
        <v>1</v>
      </c>
      <c r="B361" s="2">
        <v>357</v>
      </c>
      <c r="C361" s="2" t="s">
        <v>460</v>
      </c>
      <c r="D361" s="7">
        <v>60.06</v>
      </c>
      <c r="E361" s="2" t="s">
        <v>23</v>
      </c>
      <c r="F361" s="2" t="s">
        <v>24</v>
      </c>
      <c r="G361" s="2" t="s">
        <v>25</v>
      </c>
      <c r="H361" s="2" t="s">
        <v>334</v>
      </c>
      <c r="I361" s="2">
        <v>90</v>
      </c>
      <c r="K361" s="5" t="s">
        <v>60</v>
      </c>
    </row>
    <row r="362" spans="1:11">
      <c r="A362" s="2">
        <v>350</v>
      </c>
      <c r="B362" s="2">
        <v>358</v>
      </c>
      <c r="C362" s="2" t="s">
        <v>461</v>
      </c>
      <c r="D362" s="7">
        <v>60.32</v>
      </c>
      <c r="E362" s="2" t="s">
        <v>41</v>
      </c>
      <c r="F362" s="2" t="s">
        <v>42</v>
      </c>
      <c r="G362" s="2" t="s">
        <v>42</v>
      </c>
      <c r="H362" s="2" t="s">
        <v>172</v>
      </c>
      <c r="I362" s="2">
        <v>69</v>
      </c>
      <c r="J362" s="2" t="s">
        <v>306</v>
      </c>
      <c r="K362" s="5">
        <v>300</v>
      </c>
    </row>
    <row r="363" spans="1:11">
      <c r="A363" s="2">
        <v>328</v>
      </c>
      <c r="B363" s="2">
        <v>359</v>
      </c>
      <c r="C363" s="2" t="s">
        <v>462</v>
      </c>
      <c r="D363" s="7">
        <v>60.5</v>
      </c>
      <c r="E363" s="2" t="s">
        <v>30</v>
      </c>
      <c r="F363" s="2" t="s">
        <v>31</v>
      </c>
      <c r="G363" s="2" t="s">
        <v>31</v>
      </c>
      <c r="H363" s="2" t="s">
        <v>128</v>
      </c>
      <c r="I363" s="2">
        <v>89</v>
      </c>
      <c r="J363" s="2" t="s">
        <v>179</v>
      </c>
      <c r="K363" s="5">
        <v>301</v>
      </c>
    </row>
    <row r="364" spans="1:11">
      <c r="A364" s="2">
        <v>675</v>
      </c>
      <c r="B364" s="2">
        <v>360</v>
      </c>
      <c r="C364" s="2" t="s">
        <v>463</v>
      </c>
      <c r="D364" s="7">
        <v>61.1</v>
      </c>
      <c r="E364" s="2" t="s">
        <v>99</v>
      </c>
      <c r="F364" s="2" t="s">
        <v>60</v>
      </c>
      <c r="G364" s="2" t="s">
        <v>60</v>
      </c>
      <c r="H364" s="2" t="s">
        <v>427</v>
      </c>
      <c r="I364" s="2" t="s">
        <v>60</v>
      </c>
      <c r="J364" s="2" t="s">
        <v>60</v>
      </c>
      <c r="K364" s="5" t="s">
        <v>60</v>
      </c>
    </row>
    <row r="365" spans="1:11">
      <c r="A365" s="2">
        <v>48</v>
      </c>
      <c r="B365" s="2">
        <v>361</v>
      </c>
      <c r="C365" s="2" t="s">
        <v>464</v>
      </c>
      <c r="D365" s="7">
        <v>61.4</v>
      </c>
      <c r="E365" s="2" t="s">
        <v>102</v>
      </c>
      <c r="F365" s="2" t="s">
        <v>103</v>
      </c>
      <c r="G365" s="2" t="s">
        <v>103</v>
      </c>
      <c r="H365" s="2" t="s">
        <v>74</v>
      </c>
      <c r="I365" s="2">
        <v>68</v>
      </c>
      <c r="K365" s="5" t="s">
        <v>60</v>
      </c>
    </row>
    <row r="366" spans="1:11">
      <c r="A366" s="2">
        <v>324</v>
      </c>
      <c r="B366" s="2">
        <v>362</v>
      </c>
      <c r="C366" s="2" t="s">
        <v>465</v>
      </c>
      <c r="D366" s="7">
        <v>61.41</v>
      </c>
      <c r="E366" s="2" t="s">
        <v>30</v>
      </c>
      <c r="F366" s="2" t="s">
        <v>31</v>
      </c>
      <c r="G366" s="2" t="s">
        <v>31</v>
      </c>
      <c r="H366" s="2" t="s">
        <v>128</v>
      </c>
      <c r="I366" s="2">
        <v>88</v>
      </c>
      <c r="J366" s="2" t="s">
        <v>77</v>
      </c>
      <c r="K366" s="5">
        <v>302</v>
      </c>
    </row>
    <row r="367" spans="1:11">
      <c r="A367" s="2">
        <v>653</v>
      </c>
      <c r="B367" s="2">
        <v>363</v>
      </c>
      <c r="C367" s="2" t="s">
        <v>466</v>
      </c>
      <c r="D367" s="7">
        <v>61.58</v>
      </c>
      <c r="E367" s="2" t="s">
        <v>52</v>
      </c>
      <c r="F367" s="2" t="s">
        <v>53</v>
      </c>
      <c r="G367" s="2" t="s">
        <v>25</v>
      </c>
      <c r="H367" s="2" t="s">
        <v>100</v>
      </c>
      <c r="I367" s="2">
        <v>87</v>
      </c>
      <c r="K367" s="5" t="s">
        <v>60</v>
      </c>
    </row>
    <row r="368" spans="1:11">
      <c r="A368" s="2">
        <v>259</v>
      </c>
      <c r="B368" s="2">
        <v>364</v>
      </c>
      <c r="C368" s="2" t="s">
        <v>467</v>
      </c>
      <c r="D368" s="7">
        <v>62.03</v>
      </c>
      <c r="E368" s="2" t="s">
        <v>116</v>
      </c>
      <c r="F368" s="2" t="s">
        <v>117</v>
      </c>
      <c r="G368" s="2" t="s">
        <v>117</v>
      </c>
      <c r="H368" s="2" t="s">
        <v>305</v>
      </c>
      <c r="I368" s="2">
        <v>67</v>
      </c>
      <c r="J368" s="2" t="s">
        <v>306</v>
      </c>
      <c r="K368" s="5">
        <v>303</v>
      </c>
    </row>
    <row r="369" spans="1:11">
      <c r="A369" s="2">
        <v>67</v>
      </c>
      <c r="B369" s="2">
        <v>365</v>
      </c>
      <c r="C369" s="2" t="s">
        <v>468</v>
      </c>
      <c r="D369" s="7">
        <v>62.09</v>
      </c>
      <c r="E369" s="2" t="s">
        <v>52</v>
      </c>
      <c r="F369" s="2" t="s">
        <v>53</v>
      </c>
      <c r="G369" s="2" t="s">
        <v>25</v>
      </c>
      <c r="H369" s="2" t="s">
        <v>140</v>
      </c>
      <c r="I369" s="2">
        <v>66</v>
      </c>
      <c r="J369" s="2" t="s">
        <v>374</v>
      </c>
      <c r="K369" s="5">
        <v>304</v>
      </c>
    </row>
    <row r="370" spans="1:11">
      <c r="A370" s="2">
        <v>94</v>
      </c>
      <c r="B370" s="2">
        <v>366</v>
      </c>
      <c r="C370" s="2" t="s">
        <v>469</v>
      </c>
      <c r="D370" s="7">
        <v>62.1</v>
      </c>
      <c r="E370" s="2" t="s">
        <v>52</v>
      </c>
      <c r="F370" s="2" t="s">
        <v>53</v>
      </c>
      <c r="G370" s="2" t="s">
        <v>25</v>
      </c>
      <c r="H370" s="2" t="s">
        <v>140</v>
      </c>
      <c r="I370" s="2">
        <v>65</v>
      </c>
      <c r="K370" s="5" t="s">
        <v>60</v>
      </c>
    </row>
    <row r="371" spans="1:11">
      <c r="A371" s="2">
        <v>130</v>
      </c>
      <c r="B371" s="2">
        <v>367</v>
      </c>
      <c r="C371" s="2" t="s">
        <v>471</v>
      </c>
      <c r="D371" s="7">
        <v>62.28</v>
      </c>
      <c r="E371" s="2" t="s">
        <v>79</v>
      </c>
      <c r="F371" s="2" t="s">
        <v>80</v>
      </c>
      <c r="G371" s="2" t="s">
        <v>71</v>
      </c>
      <c r="H371" s="2" t="s">
        <v>140</v>
      </c>
      <c r="I371" s="2">
        <v>64</v>
      </c>
      <c r="K371" s="5" t="s">
        <v>60</v>
      </c>
    </row>
    <row r="372" spans="1:11">
      <c r="A372" s="2">
        <v>535</v>
      </c>
      <c r="B372" s="2">
        <v>368</v>
      </c>
      <c r="C372" s="2" t="s">
        <v>470</v>
      </c>
      <c r="D372" s="7">
        <v>62.38</v>
      </c>
      <c r="E372" s="2" t="s">
        <v>18</v>
      </c>
      <c r="F372" s="2" t="s">
        <v>19</v>
      </c>
      <c r="G372" s="2" t="s">
        <v>19</v>
      </c>
      <c r="H372" s="2" t="s">
        <v>143</v>
      </c>
      <c r="I372" s="2">
        <v>63</v>
      </c>
      <c r="J372" s="2" t="s">
        <v>287</v>
      </c>
      <c r="K372" s="5">
        <v>305</v>
      </c>
    </row>
    <row r="373" spans="1:11">
      <c r="A373" s="2">
        <v>679</v>
      </c>
      <c r="B373" s="2">
        <v>369</v>
      </c>
      <c r="C373" s="2" t="s">
        <v>472</v>
      </c>
      <c r="D373" s="7">
        <v>63.51</v>
      </c>
      <c r="E373" s="2" t="s">
        <v>219</v>
      </c>
      <c r="F373" s="2" t="s">
        <v>60</v>
      </c>
      <c r="G373" s="2" t="s">
        <v>60</v>
      </c>
      <c r="H373" s="2" t="s">
        <v>15</v>
      </c>
      <c r="I373" s="2" t="s">
        <v>60</v>
      </c>
      <c r="J373" s="2" t="s">
        <v>60</v>
      </c>
      <c r="K373" s="5" t="s">
        <v>60</v>
      </c>
    </row>
    <row r="374" spans="1:11">
      <c r="A374" s="2">
        <v>311</v>
      </c>
      <c r="B374" s="2">
        <v>370</v>
      </c>
      <c r="C374" s="2" t="s">
        <v>473</v>
      </c>
      <c r="D374" s="7">
        <v>63.53</v>
      </c>
      <c r="E374" s="2" t="s">
        <v>30</v>
      </c>
      <c r="F374" s="2" t="s">
        <v>31</v>
      </c>
      <c r="G374" s="2" t="s">
        <v>31</v>
      </c>
      <c r="H374" s="2" t="s">
        <v>65</v>
      </c>
      <c r="I374" s="2">
        <v>86</v>
      </c>
      <c r="J374" s="2" t="s">
        <v>88</v>
      </c>
      <c r="K374" s="5">
        <v>306</v>
      </c>
    </row>
    <row r="375" spans="1:11">
      <c r="A375" s="2">
        <v>274</v>
      </c>
      <c r="B375" s="2">
        <v>371</v>
      </c>
      <c r="C375" s="2" t="s">
        <v>474</v>
      </c>
      <c r="D375" s="7">
        <v>65.290000000000006</v>
      </c>
      <c r="E375" s="2" t="s">
        <v>116</v>
      </c>
      <c r="F375" s="2" t="s">
        <v>117</v>
      </c>
      <c r="G375" s="2" t="s">
        <v>117</v>
      </c>
      <c r="H375" s="2" t="s">
        <v>334</v>
      </c>
      <c r="I375" s="2">
        <v>85</v>
      </c>
      <c r="J375" s="2" t="s">
        <v>179</v>
      </c>
      <c r="K375" s="5">
        <v>307</v>
      </c>
    </row>
    <row r="376" spans="1:11">
      <c r="A376" s="2">
        <v>461</v>
      </c>
      <c r="B376" s="2">
        <v>372</v>
      </c>
      <c r="C376" s="2" t="s">
        <v>475</v>
      </c>
      <c r="D376" s="7">
        <v>65.31</v>
      </c>
      <c r="E376" s="2" t="s">
        <v>33</v>
      </c>
      <c r="F376" s="2" t="s">
        <v>34</v>
      </c>
      <c r="G376" s="2" t="s">
        <v>34</v>
      </c>
      <c r="H376" s="2" t="s">
        <v>427</v>
      </c>
      <c r="I376" s="2">
        <v>62</v>
      </c>
      <c r="J376" s="2" t="s">
        <v>281</v>
      </c>
      <c r="K376" s="5">
        <v>308</v>
      </c>
    </row>
    <row r="377" spans="1:11">
      <c r="A377" s="2">
        <v>142</v>
      </c>
      <c r="B377" s="2">
        <v>373</v>
      </c>
      <c r="C377" s="2" t="s">
        <v>476</v>
      </c>
      <c r="D377" s="7">
        <v>65.38</v>
      </c>
      <c r="E377" s="2" t="s">
        <v>79</v>
      </c>
      <c r="F377" s="2" t="s">
        <v>80</v>
      </c>
      <c r="G377" s="2" t="s">
        <v>71</v>
      </c>
      <c r="H377" s="2" t="s">
        <v>65</v>
      </c>
      <c r="I377" s="2">
        <v>84</v>
      </c>
      <c r="K377" s="5" t="s">
        <v>60</v>
      </c>
    </row>
    <row r="378" spans="1:11">
      <c r="A378" s="2">
        <v>84</v>
      </c>
      <c r="B378" s="2">
        <v>374</v>
      </c>
      <c r="C378" s="2" t="s">
        <v>477</v>
      </c>
      <c r="D378" s="7">
        <v>65.38</v>
      </c>
      <c r="E378" s="2" t="s">
        <v>52</v>
      </c>
      <c r="F378" s="2" t="s">
        <v>53</v>
      </c>
      <c r="G378" s="2" t="s">
        <v>25</v>
      </c>
      <c r="H378" s="2" t="s">
        <v>230</v>
      </c>
      <c r="I378" s="2">
        <v>61</v>
      </c>
      <c r="K378" s="5" t="s">
        <v>60</v>
      </c>
    </row>
    <row r="379" spans="1:11">
      <c r="A379" s="2">
        <v>667</v>
      </c>
      <c r="B379" s="2">
        <v>375</v>
      </c>
      <c r="C379" s="2" t="s">
        <v>478</v>
      </c>
      <c r="D379" s="7">
        <v>68.38</v>
      </c>
      <c r="E379" s="2" t="s">
        <v>52</v>
      </c>
      <c r="F379" s="2" t="s">
        <v>53</v>
      </c>
      <c r="G379" s="2" t="s">
        <v>25</v>
      </c>
      <c r="H379" s="2" t="s">
        <v>230</v>
      </c>
      <c r="I379" s="2">
        <v>60</v>
      </c>
      <c r="K379" s="5" t="s">
        <v>60</v>
      </c>
    </row>
    <row r="380" spans="1:11">
      <c r="A380" s="2">
        <v>668</v>
      </c>
      <c r="B380" s="2">
        <v>376</v>
      </c>
      <c r="C380" s="2" t="s">
        <v>479</v>
      </c>
      <c r="D380" s="7">
        <v>66.31</v>
      </c>
      <c r="E380" s="2" t="s">
        <v>52</v>
      </c>
      <c r="F380" s="2" t="s">
        <v>53</v>
      </c>
      <c r="G380" s="2" t="s">
        <v>25</v>
      </c>
      <c r="H380" s="2" t="s">
        <v>74</v>
      </c>
      <c r="I380" s="2">
        <v>59</v>
      </c>
      <c r="K380" s="5" t="s">
        <v>60</v>
      </c>
    </row>
    <row r="381" spans="1:11">
      <c r="A381" s="2">
        <v>52</v>
      </c>
      <c r="B381" s="2">
        <v>377</v>
      </c>
      <c r="C381" s="2" t="s">
        <v>480</v>
      </c>
      <c r="D381" s="7">
        <v>66.5</v>
      </c>
      <c r="E381" s="2" t="s">
        <v>102</v>
      </c>
      <c r="F381" s="2" t="s">
        <v>103</v>
      </c>
      <c r="G381" s="2" t="s">
        <v>103</v>
      </c>
      <c r="H381" s="2" t="s">
        <v>140</v>
      </c>
      <c r="I381" s="2">
        <v>58</v>
      </c>
      <c r="K381" s="5" t="s">
        <v>60</v>
      </c>
    </row>
    <row r="382" spans="1:11">
      <c r="A382" s="2">
        <v>505</v>
      </c>
      <c r="B382" s="2">
        <v>378</v>
      </c>
      <c r="C382" s="2" t="s">
        <v>481</v>
      </c>
      <c r="D382" s="7">
        <v>66.53</v>
      </c>
      <c r="E382" s="2" t="s">
        <v>18</v>
      </c>
      <c r="F382" s="2" t="s">
        <v>19</v>
      </c>
      <c r="G382" s="2" t="s">
        <v>19</v>
      </c>
      <c r="H382" s="2" t="s">
        <v>143</v>
      </c>
      <c r="I382" s="2">
        <v>57</v>
      </c>
      <c r="J382" s="2" t="s">
        <v>281</v>
      </c>
      <c r="K382" s="5">
        <v>309</v>
      </c>
    </row>
    <row r="383" spans="1:11">
      <c r="A383" s="2">
        <v>195</v>
      </c>
      <c r="B383" s="2">
        <v>379</v>
      </c>
      <c r="C383" s="2" t="s">
        <v>482</v>
      </c>
      <c r="D383" s="7">
        <v>66.5</v>
      </c>
      <c r="E383" s="2" t="s">
        <v>27</v>
      </c>
      <c r="F383" s="2" t="s">
        <v>28</v>
      </c>
      <c r="G383" s="2" t="s">
        <v>28</v>
      </c>
      <c r="H383" s="2" t="s">
        <v>334</v>
      </c>
      <c r="I383" s="2">
        <v>83</v>
      </c>
      <c r="J383" s="2" t="s">
        <v>157</v>
      </c>
      <c r="K383" s="5">
        <v>310</v>
      </c>
    </row>
    <row r="384" spans="1:11">
      <c r="A384" s="2">
        <v>640</v>
      </c>
      <c r="B384" s="2">
        <v>380</v>
      </c>
      <c r="C384" s="2" t="s">
        <v>483</v>
      </c>
      <c r="D384" s="7">
        <v>67.39</v>
      </c>
      <c r="E384" s="2" t="s">
        <v>69</v>
      </c>
      <c r="F384" s="2" t="s">
        <v>70</v>
      </c>
      <c r="G384" s="2" t="s">
        <v>71</v>
      </c>
      <c r="H384" s="2" t="s">
        <v>143</v>
      </c>
      <c r="I384" s="2">
        <v>56</v>
      </c>
      <c r="K384" s="5" t="s">
        <v>60</v>
      </c>
    </row>
    <row r="385" spans="1:11">
      <c r="A385" s="2">
        <v>641</v>
      </c>
      <c r="B385" s="2">
        <v>381</v>
      </c>
      <c r="C385" s="2" t="s">
        <v>484</v>
      </c>
      <c r="D385" s="7">
        <v>67.39</v>
      </c>
      <c r="E385" s="2" t="s">
        <v>69</v>
      </c>
      <c r="F385" s="2" t="s">
        <v>70</v>
      </c>
      <c r="G385" s="2" t="s">
        <v>71</v>
      </c>
      <c r="H385" s="2" t="s">
        <v>128</v>
      </c>
      <c r="I385" s="2">
        <v>82</v>
      </c>
      <c r="K385" s="5" t="s">
        <v>60</v>
      </c>
    </row>
    <row r="386" spans="1:11">
      <c r="A386" s="2">
        <v>657</v>
      </c>
      <c r="B386" s="2">
        <v>382</v>
      </c>
      <c r="C386" s="2" t="s">
        <v>485</v>
      </c>
      <c r="D386" s="7">
        <v>67.45</v>
      </c>
      <c r="E386" s="2" t="s">
        <v>255</v>
      </c>
      <c r="F386" s="2" t="s">
        <v>60</v>
      </c>
      <c r="G386" s="2" t="s">
        <v>60</v>
      </c>
      <c r="H386" s="2" t="s">
        <v>228</v>
      </c>
      <c r="I386" s="2" t="s">
        <v>60</v>
      </c>
      <c r="J386" s="2" t="s">
        <v>60</v>
      </c>
      <c r="K386" s="5" t="s">
        <v>60</v>
      </c>
    </row>
    <row r="387" spans="1:11">
      <c r="A387" s="2">
        <v>29</v>
      </c>
      <c r="B387" s="2">
        <v>383</v>
      </c>
      <c r="C387" s="2" t="s">
        <v>486</v>
      </c>
      <c r="D387" s="7">
        <v>67.489999999999995</v>
      </c>
      <c r="E387" s="2" t="s">
        <v>102</v>
      </c>
      <c r="F387" s="2" t="s">
        <v>103</v>
      </c>
      <c r="G387" s="2" t="s">
        <v>103</v>
      </c>
      <c r="H387" s="2" t="s">
        <v>140</v>
      </c>
      <c r="I387" s="2">
        <v>55</v>
      </c>
      <c r="K387" s="5" t="s">
        <v>60</v>
      </c>
    </row>
    <row r="388" spans="1:11">
      <c r="A388" s="2">
        <v>318</v>
      </c>
      <c r="B388" s="2">
        <v>384</v>
      </c>
      <c r="C388" s="2" t="s">
        <v>487</v>
      </c>
      <c r="D388" s="7">
        <v>68.260000000000005</v>
      </c>
      <c r="E388" s="2" t="s">
        <v>30</v>
      </c>
      <c r="F388" s="2" t="s">
        <v>31</v>
      </c>
      <c r="G388" s="2" t="s">
        <v>31</v>
      </c>
      <c r="H388" s="2" t="s">
        <v>100</v>
      </c>
      <c r="I388" s="2">
        <v>81</v>
      </c>
      <c r="J388" s="2" t="s">
        <v>157</v>
      </c>
      <c r="K388" s="5">
        <v>311</v>
      </c>
    </row>
    <row r="389" spans="1:11">
      <c r="A389" s="2">
        <v>616</v>
      </c>
      <c r="B389" s="2">
        <v>385</v>
      </c>
      <c r="C389" s="2" t="s">
        <v>488</v>
      </c>
      <c r="D389" s="7">
        <v>69.27</v>
      </c>
      <c r="E389" s="2" t="s">
        <v>489</v>
      </c>
      <c r="F389" s="2" t="s">
        <v>490</v>
      </c>
      <c r="G389" s="2" t="s">
        <v>25</v>
      </c>
      <c r="H389" s="2" t="s">
        <v>172</v>
      </c>
      <c r="I389" s="2">
        <v>54</v>
      </c>
      <c r="J389" s="2" t="s">
        <v>173</v>
      </c>
      <c r="K389" s="5">
        <v>312</v>
      </c>
    </row>
    <row r="390" spans="1:11">
      <c r="A390" s="2">
        <v>317</v>
      </c>
      <c r="B390" s="2">
        <v>386</v>
      </c>
      <c r="C390" s="2" t="s">
        <v>491</v>
      </c>
      <c r="D390" s="7">
        <v>69.3</v>
      </c>
      <c r="E390" s="2" t="s">
        <v>30</v>
      </c>
      <c r="F390" s="2" t="s">
        <v>31</v>
      </c>
      <c r="G390" s="2" t="s">
        <v>31</v>
      </c>
      <c r="H390" s="2" t="s">
        <v>230</v>
      </c>
      <c r="I390" s="2">
        <v>53</v>
      </c>
      <c r="J390" s="2" t="s">
        <v>287</v>
      </c>
      <c r="K390" s="5">
        <v>313</v>
      </c>
    </row>
    <row r="391" spans="1:11">
      <c r="A391" s="2">
        <v>310</v>
      </c>
      <c r="B391" s="2">
        <v>387</v>
      </c>
      <c r="C391" s="2" t="s">
        <v>492</v>
      </c>
      <c r="D391" s="7">
        <v>69.3</v>
      </c>
      <c r="E391" s="2" t="s">
        <v>30</v>
      </c>
      <c r="F391" s="2" t="s">
        <v>31</v>
      </c>
      <c r="G391" s="2" t="s">
        <v>31</v>
      </c>
      <c r="H391" s="2" t="s">
        <v>140</v>
      </c>
      <c r="I391" s="2">
        <v>52</v>
      </c>
      <c r="J391" s="2" t="s">
        <v>359</v>
      </c>
      <c r="K391" s="5">
        <v>314</v>
      </c>
    </row>
    <row r="392" spans="1:11">
      <c r="A392" s="2">
        <v>160</v>
      </c>
      <c r="B392" s="2">
        <v>388</v>
      </c>
      <c r="C392" s="2" t="s">
        <v>493</v>
      </c>
      <c r="D392" s="7">
        <v>69.569999999999993</v>
      </c>
      <c r="E392" s="2" t="s">
        <v>79</v>
      </c>
      <c r="F392" s="2" t="s">
        <v>80</v>
      </c>
      <c r="G392" s="2" t="s">
        <v>71</v>
      </c>
      <c r="H392" s="2" t="s">
        <v>305</v>
      </c>
      <c r="I392" s="2">
        <v>51</v>
      </c>
      <c r="K392" s="5" t="s">
        <v>60</v>
      </c>
    </row>
    <row r="393" spans="1:11">
      <c r="A393" s="2">
        <v>34</v>
      </c>
      <c r="B393" s="2">
        <v>389</v>
      </c>
      <c r="C393" s="2" t="s">
        <v>494</v>
      </c>
      <c r="D393" s="7">
        <v>72.209999999999994</v>
      </c>
      <c r="E393" s="2" t="s">
        <v>102</v>
      </c>
      <c r="F393" s="2" t="s">
        <v>103</v>
      </c>
      <c r="G393" s="2" t="s">
        <v>103</v>
      </c>
      <c r="H393" s="2" t="s">
        <v>143</v>
      </c>
      <c r="I393" s="2">
        <v>50</v>
      </c>
      <c r="K393" s="5" t="s">
        <v>60</v>
      </c>
    </row>
    <row r="394" spans="1:11">
      <c r="A394" s="2">
        <v>167</v>
      </c>
      <c r="B394" s="2">
        <v>390</v>
      </c>
      <c r="C394" s="2" t="s">
        <v>495</v>
      </c>
      <c r="D394" s="7">
        <v>72.400000000000006</v>
      </c>
      <c r="E394" s="2" t="s">
        <v>27</v>
      </c>
      <c r="F394" s="2" t="s">
        <v>28</v>
      </c>
      <c r="G394" s="2" t="s">
        <v>28</v>
      </c>
      <c r="H394" s="2" t="s">
        <v>230</v>
      </c>
      <c r="I394" s="2">
        <v>49</v>
      </c>
      <c r="J394" s="2" t="s">
        <v>281</v>
      </c>
      <c r="K394" s="5">
        <v>315</v>
      </c>
    </row>
    <row r="395" spans="1:11">
      <c r="A395" s="2">
        <v>15</v>
      </c>
      <c r="B395" s="2">
        <v>391</v>
      </c>
      <c r="C395" s="2" t="s">
        <v>496</v>
      </c>
      <c r="D395" s="7">
        <v>73.510000000000005</v>
      </c>
      <c r="E395" s="2" t="s">
        <v>102</v>
      </c>
      <c r="F395" s="2" t="s">
        <v>103</v>
      </c>
      <c r="G395" s="2" t="s">
        <v>103</v>
      </c>
      <c r="H395" s="2" t="s">
        <v>143</v>
      </c>
      <c r="I395" s="2">
        <v>48</v>
      </c>
      <c r="K395" s="5" t="s">
        <v>60</v>
      </c>
    </row>
    <row r="396" spans="1:11">
      <c r="A396" s="2">
        <v>20</v>
      </c>
      <c r="B396" s="2">
        <v>392</v>
      </c>
      <c r="C396" s="2" t="s">
        <v>497</v>
      </c>
      <c r="D396" s="7">
        <v>73.510000000000005</v>
      </c>
      <c r="E396" s="2" t="s">
        <v>102</v>
      </c>
      <c r="F396" s="2" t="s">
        <v>103</v>
      </c>
      <c r="G396" s="2" t="s">
        <v>103</v>
      </c>
      <c r="H396" s="2" t="s">
        <v>149</v>
      </c>
      <c r="I396" s="2">
        <v>47</v>
      </c>
      <c r="K396" s="5" t="s">
        <v>60</v>
      </c>
    </row>
    <row r="397" spans="1:11">
      <c r="A397" s="2">
        <v>454</v>
      </c>
      <c r="B397" s="2">
        <v>393</v>
      </c>
      <c r="C397" s="2" t="s">
        <v>498</v>
      </c>
      <c r="D397" s="7">
        <v>74.3</v>
      </c>
      <c r="E397" s="2" t="s">
        <v>33</v>
      </c>
      <c r="F397" s="2" t="s">
        <v>34</v>
      </c>
      <c r="G397" s="2" t="s">
        <v>34</v>
      </c>
      <c r="H397" s="2" t="s">
        <v>334</v>
      </c>
      <c r="I397" s="2">
        <v>80</v>
      </c>
      <c r="J397" s="2" t="s">
        <v>44</v>
      </c>
      <c r="K397" s="5">
        <v>316</v>
      </c>
    </row>
    <row r="398" spans="1:11">
      <c r="A398" s="2">
        <v>157</v>
      </c>
      <c r="B398" s="2">
        <v>394</v>
      </c>
      <c r="C398" s="2" t="s">
        <v>499</v>
      </c>
      <c r="D398" s="7">
        <v>75.03</v>
      </c>
      <c r="E398" s="2" t="s">
        <v>79</v>
      </c>
      <c r="F398" s="2" t="s">
        <v>80</v>
      </c>
      <c r="G398" s="2" t="s">
        <v>71</v>
      </c>
      <c r="H398" s="2" t="s">
        <v>305</v>
      </c>
      <c r="I398" s="2">
        <v>46</v>
      </c>
      <c r="K398" s="5" t="s">
        <v>60</v>
      </c>
    </row>
    <row r="399" spans="1:11">
      <c r="A399" s="2">
        <v>127</v>
      </c>
      <c r="B399" s="2">
        <v>395</v>
      </c>
      <c r="C399" s="2" t="s">
        <v>500</v>
      </c>
      <c r="D399" s="7">
        <v>75.03</v>
      </c>
      <c r="E399" s="2" t="s">
        <v>79</v>
      </c>
      <c r="F399" s="2" t="s">
        <v>80</v>
      </c>
      <c r="G399" s="2" t="s">
        <v>71</v>
      </c>
      <c r="H399" s="2" t="s">
        <v>305</v>
      </c>
      <c r="I399" s="2">
        <v>45</v>
      </c>
      <c r="K399" s="5" t="s">
        <v>60</v>
      </c>
    </row>
    <row r="400" spans="1:11">
      <c r="A400" s="2">
        <v>446</v>
      </c>
      <c r="B400" s="2">
        <v>396</v>
      </c>
      <c r="C400" s="2" t="s">
        <v>501</v>
      </c>
      <c r="D400" s="7">
        <v>76.31</v>
      </c>
      <c r="E400" s="2" t="s">
        <v>33</v>
      </c>
      <c r="F400" s="2" t="s">
        <v>34</v>
      </c>
      <c r="G400" s="2" t="s">
        <v>34</v>
      </c>
      <c r="H400" s="2" t="s">
        <v>143</v>
      </c>
      <c r="I400" s="2">
        <v>44</v>
      </c>
      <c r="J400" s="2" t="s">
        <v>359</v>
      </c>
      <c r="K400" s="5">
        <v>317</v>
      </c>
    </row>
    <row r="401" spans="1:11">
      <c r="A401" s="2">
        <v>453</v>
      </c>
      <c r="B401" s="2">
        <v>397</v>
      </c>
      <c r="C401" s="2" t="s">
        <v>502</v>
      </c>
      <c r="D401" s="7">
        <v>76.31</v>
      </c>
      <c r="E401" s="2" t="s">
        <v>33</v>
      </c>
      <c r="F401" s="2" t="s">
        <v>34</v>
      </c>
      <c r="G401" s="2" t="s">
        <v>34</v>
      </c>
      <c r="H401" s="2" t="s">
        <v>305</v>
      </c>
      <c r="I401" s="2">
        <v>43</v>
      </c>
      <c r="J401" s="2" t="s">
        <v>374</v>
      </c>
      <c r="K401" s="5">
        <v>318</v>
      </c>
    </row>
    <row r="402" spans="1:11">
      <c r="A402" s="2">
        <v>91</v>
      </c>
      <c r="B402" s="2">
        <v>398</v>
      </c>
      <c r="C402" s="2" t="s">
        <v>503</v>
      </c>
      <c r="D402" s="7">
        <v>78.040000000000006</v>
      </c>
      <c r="E402" s="2" t="s">
        <v>52</v>
      </c>
      <c r="F402" s="2" t="s">
        <v>53</v>
      </c>
      <c r="G402" s="2" t="s">
        <v>25</v>
      </c>
      <c r="H402" s="2" t="s">
        <v>427</v>
      </c>
      <c r="I402" s="2">
        <v>42</v>
      </c>
      <c r="J402" s="2" t="s">
        <v>306</v>
      </c>
      <c r="K402" s="5">
        <v>319</v>
      </c>
    </row>
    <row r="403" spans="1:11">
      <c r="A403" s="2">
        <v>82</v>
      </c>
      <c r="B403" s="2">
        <v>399</v>
      </c>
      <c r="C403" s="2" t="s">
        <v>504</v>
      </c>
      <c r="D403" s="7">
        <v>78.260000000000005</v>
      </c>
      <c r="E403" s="2" t="s">
        <v>52</v>
      </c>
      <c r="F403" s="2" t="s">
        <v>53</v>
      </c>
      <c r="G403" s="2" t="s">
        <v>25</v>
      </c>
      <c r="H403" s="2" t="s">
        <v>172</v>
      </c>
      <c r="I403" s="2">
        <v>41</v>
      </c>
      <c r="K403" s="5" t="s">
        <v>60</v>
      </c>
    </row>
  </sheetData>
  <pageMargins left="0.15748031496062992" right="0.15748031496062992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AL69"/>
  <sheetViews>
    <sheetView tabSelected="1" workbookViewId="0">
      <pane xSplit="1" ySplit="13" topLeftCell="B17" activePane="bottomRight" state="frozen"/>
      <selection activeCell="A14" sqref="A14:A206"/>
      <selection pane="topRight" activeCell="A14" sqref="A14:A206"/>
      <selection pane="bottomLeft" activeCell="A14" sqref="A14:A206"/>
      <selection pane="bottomRight" activeCell="N41" sqref="N41"/>
    </sheetView>
  </sheetViews>
  <sheetFormatPr defaultRowHeight="12.75" outlineLevelRow="1"/>
  <cols>
    <col min="1" max="1" width="11.7109375" style="2" customWidth="1"/>
    <col min="2" max="13" width="9.140625" style="2"/>
    <col min="14" max="18" width="9.7109375" style="2" customWidth="1"/>
    <col min="19" max="19" width="2.7109375" style="2" customWidth="1"/>
    <col min="20" max="37" width="9.7109375" style="2" customWidth="1"/>
    <col min="38" max="38" width="1.7109375" style="2" customWidth="1"/>
    <col min="39" max="16384" width="9.140625" style="2"/>
  </cols>
  <sheetData>
    <row r="1" spans="1:38" hidden="1" outlineLevel="1">
      <c r="A1" s="11"/>
      <c r="B1" s="12" t="s">
        <v>109</v>
      </c>
      <c r="C1" s="12" t="s">
        <v>117</v>
      </c>
      <c r="D1" s="12" t="s">
        <v>85</v>
      </c>
      <c r="E1" s="12" t="s">
        <v>31</v>
      </c>
      <c r="F1" s="12" t="s">
        <v>42</v>
      </c>
      <c r="G1" s="12" t="s">
        <v>39</v>
      </c>
      <c r="H1" s="12" t="s">
        <v>136</v>
      </c>
      <c r="I1" s="12" t="s">
        <v>47</v>
      </c>
      <c r="J1" s="12" t="s">
        <v>34</v>
      </c>
      <c r="K1" s="12" t="s">
        <v>71</v>
      </c>
      <c r="L1" s="12" t="s">
        <v>14</v>
      </c>
      <c r="M1" s="12" t="s">
        <v>19</v>
      </c>
      <c r="N1" s="12" t="s">
        <v>195</v>
      </c>
      <c r="O1" s="12" t="s">
        <v>25</v>
      </c>
      <c r="P1" s="12" t="s">
        <v>103</v>
      </c>
      <c r="Q1" s="12" t="s">
        <v>184</v>
      </c>
      <c r="R1" s="12" t="s">
        <v>28</v>
      </c>
      <c r="S1" s="11"/>
      <c r="T1" s="11"/>
      <c r="U1" s="12" t="s">
        <v>109</v>
      </c>
      <c r="V1" s="12" t="s">
        <v>117</v>
      </c>
      <c r="W1" s="12" t="s">
        <v>85</v>
      </c>
      <c r="X1" s="12" t="s">
        <v>31</v>
      </c>
      <c r="Y1" s="12" t="s">
        <v>42</v>
      </c>
      <c r="Z1" s="12" t="s">
        <v>39</v>
      </c>
      <c r="AA1" s="12" t="s">
        <v>136</v>
      </c>
      <c r="AB1" s="12" t="s">
        <v>47</v>
      </c>
      <c r="AC1" s="12" t="s">
        <v>34</v>
      </c>
      <c r="AD1" s="12" t="s">
        <v>71</v>
      </c>
      <c r="AE1" s="12" t="s">
        <v>14</v>
      </c>
      <c r="AF1" s="12" t="s">
        <v>19</v>
      </c>
      <c r="AG1" s="12" t="s">
        <v>195</v>
      </c>
      <c r="AH1" s="12" t="s">
        <v>25</v>
      </c>
      <c r="AI1" s="12" t="s">
        <v>103</v>
      </c>
      <c r="AJ1" s="12" t="s">
        <v>184</v>
      </c>
      <c r="AK1" s="12" t="s">
        <v>28</v>
      </c>
    </row>
    <row r="2" spans="1:38" hidden="1" outlineLevel="1">
      <c r="A2" s="3" t="s">
        <v>507</v>
      </c>
      <c r="B2" s="13" t="s">
        <v>555</v>
      </c>
      <c r="C2" s="13" t="s">
        <v>555</v>
      </c>
      <c r="D2" s="13" t="s">
        <v>555</v>
      </c>
      <c r="E2" s="13" t="s">
        <v>556</v>
      </c>
      <c r="F2" s="13" t="s">
        <v>555</v>
      </c>
      <c r="G2" s="13" t="s">
        <v>555</v>
      </c>
      <c r="H2" s="13" t="s">
        <v>555</v>
      </c>
      <c r="I2" s="13" t="s">
        <v>555</v>
      </c>
      <c r="J2" s="13" t="s">
        <v>555</v>
      </c>
      <c r="K2" s="13" t="s">
        <v>555</v>
      </c>
      <c r="L2" s="13" t="s">
        <v>555</v>
      </c>
      <c r="M2" s="13" t="s">
        <v>555</v>
      </c>
      <c r="N2" s="13" t="s">
        <v>555</v>
      </c>
      <c r="O2" s="13" t="s">
        <v>555</v>
      </c>
      <c r="P2" s="13" t="s">
        <v>555</v>
      </c>
      <c r="Q2" s="13" t="s">
        <v>555</v>
      </c>
      <c r="R2" s="13" t="s">
        <v>555</v>
      </c>
      <c r="T2" s="3" t="s">
        <v>507</v>
      </c>
      <c r="U2" s="13" t="s">
        <v>555</v>
      </c>
      <c r="V2" s="13" t="s">
        <v>555</v>
      </c>
      <c r="W2" s="13" t="s">
        <v>555</v>
      </c>
      <c r="X2" s="13" t="s">
        <v>556</v>
      </c>
      <c r="Y2" s="13" t="s">
        <v>555</v>
      </c>
      <c r="Z2" s="13" t="s">
        <v>555</v>
      </c>
      <c r="AA2" s="13" t="s">
        <v>555</v>
      </c>
      <c r="AB2" s="13" t="s">
        <v>555</v>
      </c>
      <c r="AC2" s="13" t="s">
        <v>555</v>
      </c>
      <c r="AD2" s="13" t="s">
        <v>555</v>
      </c>
      <c r="AE2" s="13" t="s">
        <v>555</v>
      </c>
      <c r="AF2" s="13" t="s">
        <v>555</v>
      </c>
      <c r="AG2" s="13" t="s">
        <v>555</v>
      </c>
      <c r="AH2" s="13" t="s">
        <v>555</v>
      </c>
      <c r="AI2" s="13" t="s">
        <v>555</v>
      </c>
      <c r="AJ2" s="13" t="s">
        <v>555</v>
      </c>
      <c r="AK2" s="13" t="s">
        <v>555</v>
      </c>
      <c r="AL2" s="11"/>
    </row>
    <row r="3" spans="1:38" hidden="1" outlineLevel="1">
      <c r="A3" s="11"/>
      <c r="B3" s="14">
        <f>A3+1</f>
        <v>1</v>
      </c>
      <c r="C3" s="14">
        <f>B3+1</f>
        <v>2</v>
      </c>
      <c r="D3" s="14">
        <f t="shared" ref="D3:R3" si="0">C3+1</f>
        <v>3</v>
      </c>
      <c r="E3" s="14">
        <f t="shared" si="0"/>
        <v>4</v>
      </c>
      <c r="F3" s="14">
        <f t="shared" si="0"/>
        <v>5</v>
      </c>
      <c r="G3" s="14">
        <f t="shared" si="0"/>
        <v>6</v>
      </c>
      <c r="H3" s="14">
        <f t="shared" si="0"/>
        <v>7</v>
      </c>
      <c r="I3" s="14">
        <f t="shared" si="0"/>
        <v>8</v>
      </c>
      <c r="J3" s="14">
        <f t="shared" si="0"/>
        <v>9</v>
      </c>
      <c r="K3" s="14">
        <f t="shared" si="0"/>
        <v>10</v>
      </c>
      <c r="L3" s="14">
        <f t="shared" si="0"/>
        <v>11</v>
      </c>
      <c r="M3" s="14">
        <f t="shared" si="0"/>
        <v>12</v>
      </c>
      <c r="N3" s="14">
        <f t="shared" si="0"/>
        <v>13</v>
      </c>
      <c r="O3" s="14">
        <f t="shared" si="0"/>
        <v>14</v>
      </c>
      <c r="P3" s="14">
        <f t="shared" si="0"/>
        <v>15</v>
      </c>
      <c r="Q3" s="14">
        <f t="shared" si="0"/>
        <v>16</v>
      </c>
      <c r="R3" s="14">
        <f t="shared" si="0"/>
        <v>17</v>
      </c>
      <c r="T3" s="11"/>
      <c r="U3" s="14">
        <f>T3+1</f>
        <v>1</v>
      </c>
      <c r="V3" s="14">
        <f>U3+1</f>
        <v>2</v>
      </c>
      <c r="W3" s="14">
        <f t="shared" ref="W3:AK3" si="1">V3+1</f>
        <v>3</v>
      </c>
      <c r="X3" s="14">
        <f t="shared" si="1"/>
        <v>4</v>
      </c>
      <c r="Y3" s="14">
        <f t="shared" si="1"/>
        <v>5</v>
      </c>
      <c r="Z3" s="14">
        <f t="shared" si="1"/>
        <v>6</v>
      </c>
      <c r="AA3" s="14">
        <f t="shared" si="1"/>
        <v>7</v>
      </c>
      <c r="AB3" s="14">
        <f t="shared" si="1"/>
        <v>8</v>
      </c>
      <c r="AC3" s="14">
        <f t="shared" si="1"/>
        <v>9</v>
      </c>
      <c r="AD3" s="14">
        <f t="shared" si="1"/>
        <v>10</v>
      </c>
      <c r="AE3" s="14">
        <f t="shared" si="1"/>
        <v>11</v>
      </c>
      <c r="AF3" s="14">
        <f t="shared" si="1"/>
        <v>12</v>
      </c>
      <c r="AG3" s="14">
        <f t="shared" si="1"/>
        <v>13</v>
      </c>
      <c r="AH3" s="14">
        <f t="shared" si="1"/>
        <v>14</v>
      </c>
      <c r="AI3" s="14">
        <f t="shared" si="1"/>
        <v>15</v>
      </c>
      <c r="AJ3" s="14">
        <f t="shared" si="1"/>
        <v>16</v>
      </c>
      <c r="AK3" s="14">
        <f t="shared" si="1"/>
        <v>17</v>
      </c>
    </row>
    <row r="4" spans="1:38" hidden="1" outlineLevel="1">
      <c r="A4" s="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T4" s="3" t="s">
        <v>508</v>
      </c>
      <c r="U4" s="15">
        <f>U35+COLUMN(U35)/1000</f>
        <v>5111.0209999999997</v>
      </c>
      <c r="V4" s="15">
        <f t="shared" ref="V4:AK4" si="2">V35+COLUMN(V35)/1000</f>
        <v>3601.0219999999999</v>
      </c>
      <c r="W4" s="15">
        <f t="shared" si="2"/>
        <v>3520.0230000000001</v>
      </c>
      <c r="X4" s="15">
        <f t="shared" si="2"/>
        <v>2.4E-2</v>
      </c>
      <c r="Y4" s="15">
        <f t="shared" si="2"/>
        <v>2646.0250000000001</v>
      </c>
      <c r="Z4" s="15">
        <f t="shared" si="2"/>
        <v>2346.0259999999998</v>
      </c>
      <c r="AA4" s="15">
        <f t="shared" si="2"/>
        <v>4076.027</v>
      </c>
      <c r="AB4" s="15">
        <f t="shared" si="2"/>
        <v>3884.0279999999998</v>
      </c>
      <c r="AC4" s="15">
        <f t="shared" si="2"/>
        <v>3805.029</v>
      </c>
      <c r="AD4" s="15">
        <f t="shared" si="2"/>
        <v>2619.0300000000002</v>
      </c>
      <c r="AE4" s="15">
        <f t="shared" si="2"/>
        <v>5634.0309999999999</v>
      </c>
      <c r="AF4" s="15">
        <f t="shared" si="2"/>
        <v>2090.0320000000002</v>
      </c>
      <c r="AG4" s="15">
        <f t="shared" si="2"/>
        <v>4719.0330000000004</v>
      </c>
      <c r="AH4" s="15">
        <f t="shared" si="2"/>
        <v>2732.0340000000001</v>
      </c>
      <c r="AI4" s="15">
        <f t="shared" si="2"/>
        <v>3806.0349999999999</v>
      </c>
      <c r="AJ4" s="15">
        <f t="shared" si="2"/>
        <v>4846.0360000000001</v>
      </c>
      <c r="AK4" s="15">
        <f t="shared" si="2"/>
        <v>3821.0369999999998</v>
      </c>
    </row>
    <row r="5" spans="1:38" hidden="1" outlineLevel="1">
      <c r="A5" s="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T5" s="3" t="s">
        <v>509</v>
      </c>
      <c r="U5" s="16">
        <f>SMALL($U4:$AK4,U$3)</f>
        <v>2.4E-2</v>
      </c>
      <c r="V5" s="16">
        <f t="shared" ref="V5:AK5" si="3">SMALL($U4:$AK4,V$3)</f>
        <v>2090.0320000000002</v>
      </c>
      <c r="W5" s="16">
        <f t="shared" si="3"/>
        <v>2346.0259999999998</v>
      </c>
      <c r="X5" s="16">
        <f t="shared" si="3"/>
        <v>2619.0300000000002</v>
      </c>
      <c r="Y5" s="16">
        <f t="shared" si="3"/>
        <v>2646.0250000000001</v>
      </c>
      <c r="Z5" s="16">
        <f t="shared" si="3"/>
        <v>2732.0340000000001</v>
      </c>
      <c r="AA5" s="16">
        <f t="shared" si="3"/>
        <v>3520.0230000000001</v>
      </c>
      <c r="AB5" s="16">
        <f t="shared" si="3"/>
        <v>3601.0219999999999</v>
      </c>
      <c r="AC5" s="16">
        <f t="shared" si="3"/>
        <v>3805.029</v>
      </c>
      <c r="AD5" s="16">
        <f t="shared" si="3"/>
        <v>3806.0349999999999</v>
      </c>
      <c r="AE5" s="16">
        <f t="shared" si="3"/>
        <v>3821.0369999999998</v>
      </c>
      <c r="AF5" s="16">
        <f t="shared" si="3"/>
        <v>3884.0279999999998</v>
      </c>
      <c r="AG5" s="16">
        <f t="shared" si="3"/>
        <v>4076.027</v>
      </c>
      <c r="AH5" s="16">
        <f t="shared" si="3"/>
        <v>4719.0330000000004</v>
      </c>
      <c r="AI5" s="16">
        <f t="shared" si="3"/>
        <v>4846.0360000000001</v>
      </c>
      <c r="AJ5" s="16">
        <f t="shared" si="3"/>
        <v>5111.0209999999997</v>
      </c>
      <c r="AK5" s="16">
        <f t="shared" si="3"/>
        <v>5634.0309999999999</v>
      </c>
    </row>
    <row r="6" spans="1:38" hidden="1" outlineLevel="1">
      <c r="A6" s="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T6" s="3" t="s">
        <v>510</v>
      </c>
      <c r="U6" s="17">
        <f>INDEX($U$3:$AK$3,MATCH(U4,$U5:$AL5,0))</f>
        <v>16</v>
      </c>
      <c r="V6" s="17">
        <f t="shared" ref="V6:AK6" si="4">INDEX($U$3:$AK$3,MATCH(V4,$U5:$AL5,0))</f>
        <v>8</v>
      </c>
      <c r="W6" s="17">
        <f t="shared" si="4"/>
        <v>7</v>
      </c>
      <c r="X6" s="17">
        <f t="shared" si="4"/>
        <v>1</v>
      </c>
      <c r="Y6" s="17">
        <f t="shared" si="4"/>
        <v>5</v>
      </c>
      <c r="Z6" s="17">
        <f t="shared" si="4"/>
        <v>3</v>
      </c>
      <c r="AA6" s="17">
        <f t="shared" si="4"/>
        <v>13</v>
      </c>
      <c r="AB6" s="17">
        <f t="shared" si="4"/>
        <v>12</v>
      </c>
      <c r="AC6" s="17">
        <f t="shared" si="4"/>
        <v>9</v>
      </c>
      <c r="AD6" s="17">
        <f t="shared" si="4"/>
        <v>4</v>
      </c>
      <c r="AE6" s="17">
        <f t="shared" si="4"/>
        <v>17</v>
      </c>
      <c r="AF6" s="17">
        <f t="shared" si="4"/>
        <v>2</v>
      </c>
      <c r="AG6" s="17">
        <f t="shared" si="4"/>
        <v>14</v>
      </c>
      <c r="AH6" s="17">
        <f t="shared" si="4"/>
        <v>6</v>
      </c>
      <c r="AI6" s="17">
        <f t="shared" si="4"/>
        <v>10</v>
      </c>
      <c r="AJ6" s="17">
        <f t="shared" si="4"/>
        <v>15</v>
      </c>
      <c r="AK6" s="17">
        <f t="shared" si="4"/>
        <v>11</v>
      </c>
    </row>
    <row r="7" spans="1:38" hidden="1" outlineLevel="1">
      <c r="A7" s="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T7" s="3" t="s">
        <v>508</v>
      </c>
      <c r="U7" s="15">
        <f ca="1">U48+COLUMN(U48)/1000</f>
        <v>15.021000000000001</v>
      </c>
      <c r="V7" s="15">
        <f t="shared" ref="V7:AK7" ca="1" si="5">V48+COLUMN(V48)/1000</f>
        <v>7.0220000000000002</v>
      </c>
      <c r="W7" s="15">
        <f t="shared" ca="1" si="5"/>
        <v>6.0229999999999997</v>
      </c>
      <c r="X7" s="15">
        <f t="shared" ca="1" si="5"/>
        <v>2.4E-2</v>
      </c>
      <c r="Y7" s="15">
        <f t="shared" ca="1" si="5"/>
        <v>4.0250000000000004</v>
      </c>
      <c r="Z7" s="15">
        <f t="shared" ca="1" si="5"/>
        <v>2.0259999999999998</v>
      </c>
      <c r="AA7" s="15">
        <f t="shared" ca="1" si="5"/>
        <v>12.026999999999999</v>
      </c>
      <c r="AB7" s="15">
        <f t="shared" ca="1" si="5"/>
        <v>11.028</v>
      </c>
      <c r="AC7" s="15">
        <f t="shared" ca="1" si="5"/>
        <v>8.0289999999999999</v>
      </c>
      <c r="AD7" s="15">
        <f t="shared" ca="1" si="5"/>
        <v>3.03</v>
      </c>
      <c r="AE7" s="15">
        <f t="shared" ca="1" si="5"/>
        <v>16.030999999999999</v>
      </c>
      <c r="AF7" s="15">
        <f t="shared" ca="1" si="5"/>
        <v>1.032</v>
      </c>
      <c r="AG7" s="15">
        <f t="shared" ca="1" si="5"/>
        <v>13.032999999999999</v>
      </c>
      <c r="AH7" s="15">
        <f t="shared" ca="1" si="5"/>
        <v>5.0339999999999998</v>
      </c>
      <c r="AI7" s="15">
        <f t="shared" ca="1" si="5"/>
        <v>9.0350000000000001</v>
      </c>
      <c r="AJ7" s="15">
        <f t="shared" ca="1" si="5"/>
        <v>14.036</v>
      </c>
      <c r="AK7" s="15">
        <f t="shared" ca="1" si="5"/>
        <v>10.037000000000001</v>
      </c>
    </row>
    <row r="8" spans="1:38" hidden="1" outlineLevel="1">
      <c r="A8" s="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T8" s="3" t="s">
        <v>509</v>
      </c>
      <c r="U8" s="16">
        <f ca="1">SMALL($U7:$AK7,U$3)</f>
        <v>2.4E-2</v>
      </c>
      <c r="V8" s="16">
        <f t="shared" ref="V8:AK8" ca="1" si="6">SMALL($U7:$AK7,V$3)</f>
        <v>1.032</v>
      </c>
      <c r="W8" s="16">
        <f t="shared" ca="1" si="6"/>
        <v>2.0259999999999998</v>
      </c>
      <c r="X8" s="16">
        <f t="shared" ca="1" si="6"/>
        <v>3.03</v>
      </c>
      <c r="Y8" s="16">
        <f t="shared" ca="1" si="6"/>
        <v>4.0250000000000004</v>
      </c>
      <c r="Z8" s="16">
        <f t="shared" ca="1" si="6"/>
        <v>5.0339999999999998</v>
      </c>
      <c r="AA8" s="16">
        <f t="shared" ca="1" si="6"/>
        <v>6.0229999999999997</v>
      </c>
      <c r="AB8" s="16">
        <f t="shared" ca="1" si="6"/>
        <v>7.0220000000000002</v>
      </c>
      <c r="AC8" s="16">
        <f t="shared" ca="1" si="6"/>
        <v>8.0289999999999999</v>
      </c>
      <c r="AD8" s="16">
        <f t="shared" ca="1" si="6"/>
        <v>9.0350000000000001</v>
      </c>
      <c r="AE8" s="16">
        <f t="shared" ca="1" si="6"/>
        <v>10.037000000000001</v>
      </c>
      <c r="AF8" s="16">
        <f t="shared" ca="1" si="6"/>
        <v>11.028</v>
      </c>
      <c r="AG8" s="16">
        <f t="shared" ca="1" si="6"/>
        <v>12.026999999999999</v>
      </c>
      <c r="AH8" s="16">
        <f t="shared" ca="1" si="6"/>
        <v>13.032999999999999</v>
      </c>
      <c r="AI8" s="16">
        <f t="shared" ca="1" si="6"/>
        <v>14.036</v>
      </c>
      <c r="AJ8" s="16">
        <f t="shared" ca="1" si="6"/>
        <v>15.021000000000001</v>
      </c>
      <c r="AK8" s="16">
        <f t="shared" ca="1" si="6"/>
        <v>16.030999999999999</v>
      </c>
    </row>
    <row r="9" spans="1:38" hidden="1" outlineLevel="1">
      <c r="A9" s="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T9" s="3" t="s">
        <v>510</v>
      </c>
      <c r="U9" s="17">
        <f ca="1">INDEX($U$3:$AK$3,MATCH(U7,$U8:$AL8,0))</f>
        <v>16</v>
      </c>
      <c r="V9" s="17">
        <f t="shared" ref="V9:AK9" ca="1" si="7">INDEX($U$3:$AK$3,MATCH(V7,$U8:$AL8,0))</f>
        <v>8</v>
      </c>
      <c r="W9" s="17">
        <f t="shared" ca="1" si="7"/>
        <v>7</v>
      </c>
      <c r="X9" s="17">
        <f t="shared" ca="1" si="7"/>
        <v>1</v>
      </c>
      <c r="Y9" s="17">
        <f t="shared" ca="1" si="7"/>
        <v>5</v>
      </c>
      <c r="Z9" s="17">
        <f t="shared" ca="1" si="7"/>
        <v>3</v>
      </c>
      <c r="AA9" s="17">
        <f t="shared" ca="1" si="7"/>
        <v>13</v>
      </c>
      <c r="AB9" s="17">
        <f t="shared" ca="1" si="7"/>
        <v>12</v>
      </c>
      <c r="AC9" s="17">
        <f t="shared" ca="1" si="7"/>
        <v>9</v>
      </c>
      <c r="AD9" s="17">
        <f t="shared" ca="1" si="7"/>
        <v>4</v>
      </c>
      <c r="AE9" s="17">
        <f t="shared" ca="1" si="7"/>
        <v>17</v>
      </c>
      <c r="AF9" s="17">
        <f t="shared" ca="1" si="7"/>
        <v>2</v>
      </c>
      <c r="AG9" s="17">
        <f t="shared" ca="1" si="7"/>
        <v>14</v>
      </c>
      <c r="AH9" s="17">
        <f t="shared" ca="1" si="7"/>
        <v>6</v>
      </c>
      <c r="AI9" s="17">
        <f t="shared" ca="1" si="7"/>
        <v>10</v>
      </c>
      <c r="AJ9" s="17">
        <f t="shared" ca="1" si="7"/>
        <v>15</v>
      </c>
      <c r="AK9" s="17">
        <f t="shared" ca="1" si="7"/>
        <v>11</v>
      </c>
    </row>
    <row r="10" spans="1:38" collapsed="1">
      <c r="A10" s="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T10" s="3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3"/>
      <c r="AJ10" s="17"/>
      <c r="AK10" s="17"/>
    </row>
    <row r="11" spans="1:38" ht="26.25">
      <c r="A11" s="31" t="s">
        <v>575</v>
      </c>
      <c r="B11" s="31"/>
      <c r="C11" s="31"/>
      <c r="D11" s="31"/>
      <c r="E11" s="31"/>
      <c r="F11" s="31"/>
      <c r="G11" s="31"/>
      <c r="H11" s="31"/>
      <c r="I11" s="31"/>
      <c r="J11" s="31"/>
      <c r="K11" s="32"/>
      <c r="L11" s="32"/>
      <c r="M11" s="33"/>
      <c r="N11" s="34"/>
      <c r="O11" s="34"/>
      <c r="P11"/>
      <c r="Q11" s="34"/>
      <c r="R11" s="35" t="s">
        <v>576</v>
      </c>
      <c r="S11"/>
      <c r="T11" s="31" t="s">
        <v>575</v>
      </c>
      <c r="U11" s="31"/>
      <c r="V11" s="31"/>
      <c r="W11" s="31"/>
      <c r="X11" s="31"/>
      <c r="Y11" s="31"/>
      <c r="Z11" s="31"/>
      <c r="AA11" s="31"/>
      <c r="AB11" s="31"/>
      <c r="AC11" s="31"/>
      <c r="AD11" s="32"/>
      <c r="AE11" s="36"/>
      <c r="AF11" s="36"/>
      <c r="AG11" s="34"/>
      <c r="AH11" s="34"/>
      <c r="AI11" s="34"/>
      <c r="AJ11" s="34"/>
      <c r="AK11" s="35" t="s">
        <v>576</v>
      </c>
    </row>
    <row r="12" spans="1:38" ht="15">
      <c r="A12" s="37" t="str">
        <f>"ALL CLUBS: "&amp;COUNTA(A1:S1)&amp;" TEAMS"</f>
        <v>ALL CLUBS: 17 TEAMS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 s="37" t="str">
        <f>"EAST SUSSEX CLUBS: "&amp;COUNTIF(T2:AL2,"Y")&amp;" TEAMS (Only East Sussex Teams qualify for awards)"</f>
        <v>EAST SUSSEX CLUBS: 16 TEAMS (Only East Sussex Teams qualify for awards)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8" ht="15">
      <c r="A13" s="38" t="s">
        <v>511</v>
      </c>
      <c r="B13" s="38" t="str">
        <f>B$1</f>
        <v>A80</v>
      </c>
      <c r="C13" s="38" t="str">
        <f t="shared" ref="C13:R13" si="8">C$1</f>
        <v>BEX</v>
      </c>
      <c r="D13" s="38" t="str">
        <f t="shared" si="8"/>
        <v>BTNTRI</v>
      </c>
      <c r="E13" s="38" t="str">
        <f t="shared" si="8"/>
        <v>CPA</v>
      </c>
      <c r="F13" s="38" t="str">
        <f t="shared" si="8"/>
        <v>CROW</v>
      </c>
      <c r="G13" s="38" t="str">
        <f t="shared" si="8"/>
        <v>EAST/BDY</v>
      </c>
      <c r="H13" s="38" t="str">
        <f t="shared" si="8"/>
        <v>HAIL</v>
      </c>
      <c r="I13" s="38" t="str">
        <f t="shared" si="8"/>
        <v>HAC</v>
      </c>
      <c r="J13" s="38" t="str">
        <f t="shared" si="8"/>
        <v>HR</v>
      </c>
      <c r="K13" s="38" t="str">
        <f t="shared" si="8"/>
        <v>HTH/UCK</v>
      </c>
      <c r="L13" s="38" t="str">
        <f t="shared" si="8"/>
        <v>HYR</v>
      </c>
      <c r="M13" s="38" t="str">
        <f t="shared" si="8"/>
        <v>LEW</v>
      </c>
      <c r="N13" s="38" t="str">
        <f t="shared" si="8"/>
        <v>MEAD</v>
      </c>
      <c r="O13" s="38" t="str">
        <f t="shared" si="8"/>
        <v>PSS</v>
      </c>
      <c r="P13" s="38" t="str">
        <f t="shared" si="8"/>
        <v>RUNW</v>
      </c>
      <c r="Q13" s="38" t="str">
        <f t="shared" si="8"/>
        <v>TRIT</v>
      </c>
      <c r="R13" s="38" t="str">
        <f t="shared" si="8"/>
        <v>WAD</v>
      </c>
      <c r="S13"/>
      <c r="T13" s="38" t="s">
        <v>511</v>
      </c>
      <c r="U13" s="38" t="str">
        <f>U$1</f>
        <v>A80</v>
      </c>
      <c r="V13" s="38" t="str">
        <f t="shared" ref="V13:AK13" si="9">V$1</f>
        <v>BEX</v>
      </c>
      <c r="W13" s="38" t="str">
        <f t="shared" si="9"/>
        <v>BTNTRI</v>
      </c>
      <c r="X13" s="38" t="str">
        <f t="shared" si="9"/>
        <v>CPA</v>
      </c>
      <c r="Y13" s="38" t="str">
        <f t="shared" si="9"/>
        <v>CROW</v>
      </c>
      <c r="Z13" s="38" t="str">
        <f t="shared" si="9"/>
        <v>EAST/BDY</v>
      </c>
      <c r="AA13" s="38" t="str">
        <f t="shared" si="9"/>
        <v>HAIL</v>
      </c>
      <c r="AB13" s="38" t="str">
        <f t="shared" si="9"/>
        <v>HAC</v>
      </c>
      <c r="AC13" s="38" t="str">
        <f t="shared" si="9"/>
        <v>HR</v>
      </c>
      <c r="AD13" s="38" t="str">
        <f t="shared" si="9"/>
        <v>HTH/UCK</v>
      </c>
      <c r="AE13" s="38" t="str">
        <f t="shared" si="9"/>
        <v>HYR</v>
      </c>
      <c r="AF13" s="38" t="str">
        <f t="shared" si="9"/>
        <v>LEW</v>
      </c>
      <c r="AG13" s="38" t="str">
        <f t="shared" si="9"/>
        <v>MEAD</v>
      </c>
      <c r="AH13" s="38" t="str">
        <f t="shared" si="9"/>
        <v>PSS</v>
      </c>
      <c r="AI13" s="38" t="str">
        <f t="shared" si="9"/>
        <v>RUNW</v>
      </c>
      <c r="AJ13" s="38" t="str">
        <f t="shared" si="9"/>
        <v>TRIT</v>
      </c>
      <c r="AK13" s="38" t="str">
        <f t="shared" si="9"/>
        <v>WAD</v>
      </c>
    </row>
    <row r="14" spans="1:38" ht="15">
      <c r="A14" s="38" t="s">
        <v>16</v>
      </c>
      <c r="B14" s="39">
        <v>320</v>
      </c>
      <c r="C14" s="40">
        <v>68</v>
      </c>
      <c r="D14" s="40">
        <v>54</v>
      </c>
      <c r="E14" s="40">
        <v>5</v>
      </c>
      <c r="F14" s="40">
        <v>14</v>
      </c>
      <c r="G14" s="40">
        <v>8</v>
      </c>
      <c r="H14" s="40">
        <v>88</v>
      </c>
      <c r="I14" s="40">
        <v>12</v>
      </c>
      <c r="J14" s="40">
        <v>6</v>
      </c>
      <c r="K14" s="40">
        <v>24</v>
      </c>
      <c r="L14" s="40">
        <v>1</v>
      </c>
      <c r="M14" s="40">
        <v>7</v>
      </c>
      <c r="N14" s="40">
        <v>173</v>
      </c>
      <c r="O14" s="40">
        <v>3</v>
      </c>
      <c r="P14" s="40">
        <v>37</v>
      </c>
      <c r="Q14" s="40">
        <v>152</v>
      </c>
      <c r="R14" s="40">
        <v>4</v>
      </c>
      <c r="S14"/>
      <c r="T14" s="38" t="s">
        <v>16</v>
      </c>
      <c r="U14" s="39">
        <f>IF(U$2="N",0,B14)</f>
        <v>320</v>
      </c>
      <c r="V14" s="39">
        <f t="shared" ref="V14:AK29" si="10">IF(V$2="N",0,C14)</f>
        <v>68</v>
      </c>
      <c r="W14" s="39">
        <f t="shared" si="10"/>
        <v>54</v>
      </c>
      <c r="X14" s="39">
        <f t="shared" si="10"/>
        <v>0</v>
      </c>
      <c r="Y14" s="39">
        <f t="shared" si="10"/>
        <v>14</v>
      </c>
      <c r="Z14" s="39">
        <f t="shared" si="10"/>
        <v>8</v>
      </c>
      <c r="AA14" s="39">
        <f t="shared" si="10"/>
        <v>88</v>
      </c>
      <c r="AB14" s="39">
        <f t="shared" si="10"/>
        <v>12</v>
      </c>
      <c r="AC14" s="39">
        <f t="shared" si="10"/>
        <v>6</v>
      </c>
      <c r="AD14" s="39">
        <f t="shared" si="10"/>
        <v>24</v>
      </c>
      <c r="AE14" s="39">
        <f t="shared" si="10"/>
        <v>1</v>
      </c>
      <c r="AF14" s="39">
        <f t="shared" si="10"/>
        <v>7</v>
      </c>
      <c r="AG14" s="39">
        <f t="shared" si="10"/>
        <v>173</v>
      </c>
      <c r="AH14" s="39">
        <f t="shared" si="10"/>
        <v>3</v>
      </c>
      <c r="AI14" s="39">
        <f t="shared" si="10"/>
        <v>37</v>
      </c>
      <c r="AJ14" s="39">
        <f t="shared" si="10"/>
        <v>152</v>
      </c>
      <c r="AK14" s="39">
        <f t="shared" si="10"/>
        <v>4</v>
      </c>
    </row>
    <row r="15" spans="1:38" ht="15">
      <c r="A15" s="38" t="s">
        <v>44</v>
      </c>
      <c r="B15" s="39">
        <v>320</v>
      </c>
      <c r="C15" s="40">
        <v>162</v>
      </c>
      <c r="D15" s="40">
        <v>83</v>
      </c>
      <c r="E15" s="40">
        <v>52</v>
      </c>
      <c r="F15" s="40">
        <v>41</v>
      </c>
      <c r="G15" s="40">
        <v>17</v>
      </c>
      <c r="H15" s="40">
        <v>154</v>
      </c>
      <c r="I15" s="40">
        <v>18</v>
      </c>
      <c r="J15" s="40">
        <v>316</v>
      </c>
      <c r="K15" s="40">
        <v>47</v>
      </c>
      <c r="L15" s="40">
        <v>11</v>
      </c>
      <c r="M15" s="40">
        <v>10</v>
      </c>
      <c r="N15" s="40">
        <v>194</v>
      </c>
      <c r="O15" s="40">
        <v>15</v>
      </c>
      <c r="P15" s="40">
        <v>106</v>
      </c>
      <c r="Q15" s="40">
        <v>230</v>
      </c>
      <c r="R15" s="40">
        <v>43</v>
      </c>
      <c r="S15"/>
      <c r="T15" s="38" t="s">
        <v>44</v>
      </c>
      <c r="U15" s="39">
        <f t="shared" ref="U15:AJ33" si="11">IF(U$2="N",0,B15)</f>
        <v>320</v>
      </c>
      <c r="V15" s="39">
        <f t="shared" si="10"/>
        <v>162</v>
      </c>
      <c r="W15" s="39">
        <f t="shared" si="10"/>
        <v>83</v>
      </c>
      <c r="X15" s="39">
        <f t="shared" si="10"/>
        <v>0</v>
      </c>
      <c r="Y15" s="39">
        <f t="shared" si="10"/>
        <v>41</v>
      </c>
      <c r="Z15" s="39">
        <f t="shared" si="10"/>
        <v>17</v>
      </c>
      <c r="AA15" s="39">
        <f t="shared" si="10"/>
        <v>154</v>
      </c>
      <c r="AB15" s="39">
        <f t="shared" si="10"/>
        <v>18</v>
      </c>
      <c r="AC15" s="39">
        <f t="shared" si="10"/>
        <v>316</v>
      </c>
      <c r="AD15" s="39">
        <f t="shared" si="10"/>
        <v>47</v>
      </c>
      <c r="AE15" s="39">
        <f t="shared" si="10"/>
        <v>11</v>
      </c>
      <c r="AF15" s="39">
        <f t="shared" si="10"/>
        <v>10</v>
      </c>
      <c r="AG15" s="39">
        <f t="shared" si="10"/>
        <v>194</v>
      </c>
      <c r="AH15" s="39">
        <f t="shared" si="10"/>
        <v>15</v>
      </c>
      <c r="AI15" s="39">
        <f t="shared" si="10"/>
        <v>106</v>
      </c>
      <c r="AJ15" s="39">
        <f t="shared" si="10"/>
        <v>230</v>
      </c>
      <c r="AK15" s="39">
        <f t="shared" si="10"/>
        <v>43</v>
      </c>
    </row>
    <row r="16" spans="1:38" ht="15">
      <c r="A16" s="38" t="s">
        <v>49</v>
      </c>
      <c r="B16" s="39">
        <v>320</v>
      </c>
      <c r="C16" s="40">
        <v>165</v>
      </c>
      <c r="D16" s="40">
        <v>157</v>
      </c>
      <c r="E16" s="40">
        <v>116</v>
      </c>
      <c r="F16" s="40">
        <v>59</v>
      </c>
      <c r="G16" s="40">
        <v>39</v>
      </c>
      <c r="H16" s="40">
        <v>320</v>
      </c>
      <c r="I16" s="40">
        <v>57</v>
      </c>
      <c r="J16" s="40">
        <v>320</v>
      </c>
      <c r="K16" s="40">
        <v>86</v>
      </c>
      <c r="L16" s="40">
        <v>320</v>
      </c>
      <c r="M16" s="40">
        <v>13</v>
      </c>
      <c r="N16" s="40">
        <v>320</v>
      </c>
      <c r="O16" s="40">
        <v>16</v>
      </c>
      <c r="P16" s="40">
        <v>156</v>
      </c>
      <c r="Q16" s="40">
        <v>320</v>
      </c>
      <c r="R16" s="40">
        <v>75</v>
      </c>
      <c r="S16"/>
      <c r="T16" s="38" t="s">
        <v>49</v>
      </c>
      <c r="U16" s="39">
        <f t="shared" si="11"/>
        <v>320</v>
      </c>
      <c r="V16" s="39">
        <f t="shared" si="10"/>
        <v>165</v>
      </c>
      <c r="W16" s="39">
        <f t="shared" si="10"/>
        <v>157</v>
      </c>
      <c r="X16" s="39">
        <f t="shared" si="10"/>
        <v>0</v>
      </c>
      <c r="Y16" s="39">
        <f t="shared" si="10"/>
        <v>59</v>
      </c>
      <c r="Z16" s="39">
        <f t="shared" si="10"/>
        <v>39</v>
      </c>
      <c r="AA16" s="39">
        <f t="shared" si="10"/>
        <v>320</v>
      </c>
      <c r="AB16" s="39">
        <f t="shared" si="10"/>
        <v>57</v>
      </c>
      <c r="AC16" s="39">
        <f t="shared" si="10"/>
        <v>320</v>
      </c>
      <c r="AD16" s="39">
        <f t="shared" si="10"/>
        <v>86</v>
      </c>
      <c r="AE16" s="39">
        <f t="shared" si="10"/>
        <v>320</v>
      </c>
      <c r="AF16" s="39">
        <f t="shared" si="10"/>
        <v>13</v>
      </c>
      <c r="AG16" s="39">
        <f t="shared" si="10"/>
        <v>320</v>
      </c>
      <c r="AH16" s="39">
        <f t="shared" si="10"/>
        <v>16</v>
      </c>
      <c r="AI16" s="39">
        <f t="shared" si="10"/>
        <v>156</v>
      </c>
      <c r="AJ16" s="39">
        <f t="shared" si="10"/>
        <v>320</v>
      </c>
      <c r="AK16" s="39">
        <f t="shared" si="10"/>
        <v>75</v>
      </c>
    </row>
    <row r="17" spans="1:37" ht="15">
      <c r="A17" s="38" t="s">
        <v>97</v>
      </c>
      <c r="B17" s="39">
        <v>320</v>
      </c>
      <c r="C17" s="40">
        <v>231</v>
      </c>
      <c r="D17" s="40">
        <v>320</v>
      </c>
      <c r="E17" s="40">
        <v>120</v>
      </c>
      <c r="F17" s="40">
        <v>69</v>
      </c>
      <c r="G17" s="40">
        <v>103</v>
      </c>
      <c r="H17" s="40">
        <v>320</v>
      </c>
      <c r="I17" s="40">
        <v>64</v>
      </c>
      <c r="J17" s="40">
        <v>320</v>
      </c>
      <c r="K17" s="40">
        <v>97</v>
      </c>
      <c r="L17" s="40">
        <v>320</v>
      </c>
      <c r="M17" s="40">
        <v>36</v>
      </c>
      <c r="N17" s="40">
        <v>320</v>
      </c>
      <c r="O17" s="40">
        <v>55</v>
      </c>
      <c r="P17" s="40">
        <v>186</v>
      </c>
      <c r="Q17" s="40">
        <v>320</v>
      </c>
      <c r="R17" s="40">
        <v>294</v>
      </c>
      <c r="S17"/>
      <c r="T17" s="38" t="s">
        <v>97</v>
      </c>
      <c r="U17" s="39">
        <f t="shared" si="11"/>
        <v>320</v>
      </c>
      <c r="V17" s="39">
        <f t="shared" si="10"/>
        <v>231</v>
      </c>
      <c r="W17" s="39">
        <f t="shared" si="10"/>
        <v>320</v>
      </c>
      <c r="X17" s="39">
        <f t="shared" si="10"/>
        <v>0</v>
      </c>
      <c r="Y17" s="39">
        <f t="shared" si="10"/>
        <v>69</v>
      </c>
      <c r="Z17" s="39">
        <f t="shared" si="10"/>
        <v>103</v>
      </c>
      <c r="AA17" s="39">
        <f t="shared" si="10"/>
        <v>320</v>
      </c>
      <c r="AB17" s="39">
        <f t="shared" si="10"/>
        <v>64</v>
      </c>
      <c r="AC17" s="39">
        <f t="shared" si="10"/>
        <v>320</v>
      </c>
      <c r="AD17" s="39">
        <f t="shared" si="10"/>
        <v>97</v>
      </c>
      <c r="AE17" s="39">
        <f t="shared" si="10"/>
        <v>320</v>
      </c>
      <c r="AF17" s="39">
        <f t="shared" si="10"/>
        <v>36</v>
      </c>
      <c r="AG17" s="39">
        <f t="shared" si="10"/>
        <v>320</v>
      </c>
      <c r="AH17" s="39">
        <f t="shared" si="10"/>
        <v>55</v>
      </c>
      <c r="AI17" s="39">
        <f t="shared" si="10"/>
        <v>186</v>
      </c>
      <c r="AJ17" s="39">
        <f t="shared" si="10"/>
        <v>320</v>
      </c>
      <c r="AK17" s="39">
        <f t="shared" si="10"/>
        <v>294</v>
      </c>
    </row>
    <row r="18" spans="1:37" ht="15">
      <c r="A18" s="38" t="s">
        <v>21</v>
      </c>
      <c r="B18" s="39">
        <v>320</v>
      </c>
      <c r="C18" s="40">
        <v>42</v>
      </c>
      <c r="D18" s="40">
        <v>27</v>
      </c>
      <c r="E18" s="40">
        <v>263</v>
      </c>
      <c r="F18" s="40">
        <v>9</v>
      </c>
      <c r="G18" s="40">
        <v>21</v>
      </c>
      <c r="H18" s="40">
        <v>58</v>
      </c>
      <c r="I18" s="40">
        <v>48</v>
      </c>
      <c r="J18" s="40">
        <v>93</v>
      </c>
      <c r="K18" s="40">
        <v>25</v>
      </c>
      <c r="L18" s="40">
        <v>320</v>
      </c>
      <c r="M18" s="40">
        <v>2</v>
      </c>
      <c r="N18" s="40">
        <v>101</v>
      </c>
      <c r="O18" s="40">
        <v>35</v>
      </c>
      <c r="P18" s="40">
        <v>96</v>
      </c>
      <c r="Q18" s="40">
        <v>94</v>
      </c>
      <c r="R18" s="40">
        <v>193</v>
      </c>
      <c r="S18"/>
      <c r="T18" s="38" t="s">
        <v>21</v>
      </c>
      <c r="U18" s="39">
        <f t="shared" si="11"/>
        <v>320</v>
      </c>
      <c r="V18" s="39">
        <f t="shared" si="10"/>
        <v>42</v>
      </c>
      <c r="W18" s="39">
        <f t="shared" si="10"/>
        <v>27</v>
      </c>
      <c r="X18" s="39">
        <f t="shared" si="10"/>
        <v>0</v>
      </c>
      <c r="Y18" s="39">
        <f t="shared" si="10"/>
        <v>9</v>
      </c>
      <c r="Z18" s="39">
        <f t="shared" si="10"/>
        <v>21</v>
      </c>
      <c r="AA18" s="39">
        <f t="shared" si="10"/>
        <v>58</v>
      </c>
      <c r="AB18" s="39">
        <f t="shared" si="10"/>
        <v>48</v>
      </c>
      <c r="AC18" s="39">
        <f t="shared" si="10"/>
        <v>93</v>
      </c>
      <c r="AD18" s="39">
        <f t="shared" si="10"/>
        <v>25</v>
      </c>
      <c r="AE18" s="39">
        <f t="shared" si="10"/>
        <v>320</v>
      </c>
      <c r="AF18" s="39">
        <f t="shared" si="10"/>
        <v>2</v>
      </c>
      <c r="AG18" s="39">
        <f t="shared" si="10"/>
        <v>101</v>
      </c>
      <c r="AH18" s="39">
        <f t="shared" si="10"/>
        <v>35</v>
      </c>
      <c r="AI18" s="39">
        <f t="shared" si="10"/>
        <v>96</v>
      </c>
      <c r="AJ18" s="39">
        <f t="shared" si="10"/>
        <v>94</v>
      </c>
      <c r="AK18" s="39">
        <f t="shared" si="10"/>
        <v>193</v>
      </c>
    </row>
    <row r="19" spans="1:37" ht="15">
      <c r="A19" s="38" t="s">
        <v>77</v>
      </c>
      <c r="B19" s="39">
        <v>320</v>
      </c>
      <c r="C19" s="40">
        <v>153</v>
      </c>
      <c r="D19" s="40">
        <v>29</v>
      </c>
      <c r="E19" s="40">
        <v>302</v>
      </c>
      <c r="F19" s="40">
        <v>31</v>
      </c>
      <c r="G19" s="40">
        <v>34</v>
      </c>
      <c r="H19" s="40">
        <v>65</v>
      </c>
      <c r="I19" s="40">
        <v>320</v>
      </c>
      <c r="J19" s="40">
        <v>143</v>
      </c>
      <c r="K19" s="40">
        <v>32</v>
      </c>
      <c r="L19" s="40">
        <v>320</v>
      </c>
      <c r="M19" s="40">
        <v>23</v>
      </c>
      <c r="N19" s="40">
        <v>102</v>
      </c>
      <c r="O19" s="40">
        <v>45</v>
      </c>
      <c r="P19" s="40">
        <v>144</v>
      </c>
      <c r="Q19" s="40">
        <v>211</v>
      </c>
      <c r="R19" s="40">
        <v>252</v>
      </c>
      <c r="S19"/>
      <c r="T19" s="38" t="s">
        <v>77</v>
      </c>
      <c r="U19" s="39">
        <f t="shared" si="11"/>
        <v>320</v>
      </c>
      <c r="V19" s="39">
        <f t="shared" si="10"/>
        <v>153</v>
      </c>
      <c r="W19" s="39">
        <f t="shared" si="10"/>
        <v>29</v>
      </c>
      <c r="X19" s="39">
        <f t="shared" si="10"/>
        <v>0</v>
      </c>
      <c r="Y19" s="39">
        <f t="shared" si="10"/>
        <v>31</v>
      </c>
      <c r="Z19" s="39">
        <f t="shared" si="10"/>
        <v>34</v>
      </c>
      <c r="AA19" s="39">
        <f t="shared" si="10"/>
        <v>65</v>
      </c>
      <c r="AB19" s="39">
        <f t="shared" si="10"/>
        <v>320</v>
      </c>
      <c r="AC19" s="39">
        <f t="shared" si="10"/>
        <v>143</v>
      </c>
      <c r="AD19" s="39">
        <f t="shared" si="10"/>
        <v>32</v>
      </c>
      <c r="AE19" s="39">
        <f t="shared" si="10"/>
        <v>320</v>
      </c>
      <c r="AF19" s="39">
        <f t="shared" si="10"/>
        <v>23</v>
      </c>
      <c r="AG19" s="39">
        <f t="shared" si="10"/>
        <v>102</v>
      </c>
      <c r="AH19" s="39">
        <f t="shared" si="10"/>
        <v>45</v>
      </c>
      <c r="AI19" s="39">
        <f t="shared" si="10"/>
        <v>144</v>
      </c>
      <c r="AJ19" s="39">
        <f t="shared" si="10"/>
        <v>211</v>
      </c>
      <c r="AK19" s="39">
        <f t="shared" si="10"/>
        <v>252</v>
      </c>
    </row>
    <row r="20" spans="1:37" ht="15">
      <c r="A20" s="38" t="s">
        <v>88</v>
      </c>
      <c r="B20" s="39">
        <v>320</v>
      </c>
      <c r="C20" s="40">
        <v>159</v>
      </c>
      <c r="D20" s="40">
        <v>259</v>
      </c>
      <c r="E20" s="40">
        <v>306</v>
      </c>
      <c r="F20" s="40">
        <v>51</v>
      </c>
      <c r="G20" s="40">
        <v>44</v>
      </c>
      <c r="H20" s="40">
        <v>268</v>
      </c>
      <c r="I20" s="40">
        <v>320</v>
      </c>
      <c r="J20" s="40">
        <v>150</v>
      </c>
      <c r="K20" s="40">
        <v>33</v>
      </c>
      <c r="L20" s="40">
        <v>320</v>
      </c>
      <c r="M20" s="40">
        <v>28</v>
      </c>
      <c r="N20" s="40">
        <v>148</v>
      </c>
      <c r="O20" s="40">
        <v>50</v>
      </c>
      <c r="P20" s="40">
        <v>160</v>
      </c>
      <c r="Q20" s="40">
        <v>212</v>
      </c>
      <c r="R20" s="40">
        <v>289</v>
      </c>
      <c r="S20"/>
      <c r="T20" s="38" t="s">
        <v>88</v>
      </c>
      <c r="U20" s="39">
        <f t="shared" si="11"/>
        <v>320</v>
      </c>
      <c r="V20" s="39">
        <f t="shared" si="10"/>
        <v>159</v>
      </c>
      <c r="W20" s="39">
        <f t="shared" si="10"/>
        <v>259</v>
      </c>
      <c r="X20" s="39">
        <f t="shared" si="10"/>
        <v>0</v>
      </c>
      <c r="Y20" s="39">
        <f t="shared" si="10"/>
        <v>51</v>
      </c>
      <c r="Z20" s="39">
        <f t="shared" si="10"/>
        <v>44</v>
      </c>
      <c r="AA20" s="39">
        <f t="shared" si="10"/>
        <v>268</v>
      </c>
      <c r="AB20" s="39">
        <f t="shared" si="10"/>
        <v>320</v>
      </c>
      <c r="AC20" s="39">
        <f t="shared" si="10"/>
        <v>150</v>
      </c>
      <c r="AD20" s="39">
        <f t="shared" si="10"/>
        <v>33</v>
      </c>
      <c r="AE20" s="39">
        <f t="shared" si="10"/>
        <v>320</v>
      </c>
      <c r="AF20" s="39">
        <f t="shared" si="10"/>
        <v>28</v>
      </c>
      <c r="AG20" s="39">
        <f t="shared" si="10"/>
        <v>148</v>
      </c>
      <c r="AH20" s="39">
        <f t="shared" si="10"/>
        <v>50</v>
      </c>
      <c r="AI20" s="39">
        <f t="shared" si="10"/>
        <v>160</v>
      </c>
      <c r="AJ20" s="39">
        <f t="shared" si="10"/>
        <v>212</v>
      </c>
      <c r="AK20" s="39">
        <f t="shared" si="10"/>
        <v>289</v>
      </c>
    </row>
    <row r="21" spans="1:37" ht="15">
      <c r="A21" s="38" t="s">
        <v>67</v>
      </c>
      <c r="B21" s="39">
        <v>40</v>
      </c>
      <c r="C21" s="40">
        <v>46</v>
      </c>
      <c r="D21" s="40">
        <v>131</v>
      </c>
      <c r="E21" s="40">
        <v>119</v>
      </c>
      <c r="F21" s="40">
        <v>192</v>
      </c>
      <c r="G21" s="40">
        <v>70</v>
      </c>
      <c r="H21" s="40">
        <v>95</v>
      </c>
      <c r="I21" s="40">
        <v>77</v>
      </c>
      <c r="J21" s="40">
        <v>30</v>
      </c>
      <c r="K21" s="40">
        <v>20</v>
      </c>
      <c r="L21" s="40">
        <v>182</v>
      </c>
      <c r="M21" s="40">
        <v>19</v>
      </c>
      <c r="N21" s="40">
        <v>124</v>
      </c>
      <c r="O21" s="40">
        <v>56</v>
      </c>
      <c r="P21" s="40">
        <v>91</v>
      </c>
      <c r="Q21" s="40">
        <v>92</v>
      </c>
      <c r="R21" s="40">
        <v>26</v>
      </c>
      <c r="S21"/>
      <c r="T21" s="38" t="s">
        <v>67</v>
      </c>
      <c r="U21" s="39">
        <f t="shared" si="11"/>
        <v>40</v>
      </c>
      <c r="V21" s="39">
        <f t="shared" si="10"/>
        <v>46</v>
      </c>
      <c r="W21" s="39">
        <f t="shared" si="10"/>
        <v>131</v>
      </c>
      <c r="X21" s="39">
        <f t="shared" si="10"/>
        <v>0</v>
      </c>
      <c r="Y21" s="39">
        <f t="shared" si="10"/>
        <v>192</v>
      </c>
      <c r="Z21" s="39">
        <f t="shared" si="10"/>
        <v>70</v>
      </c>
      <c r="AA21" s="39">
        <f t="shared" si="10"/>
        <v>95</v>
      </c>
      <c r="AB21" s="39">
        <f t="shared" si="10"/>
        <v>77</v>
      </c>
      <c r="AC21" s="39">
        <f t="shared" si="10"/>
        <v>30</v>
      </c>
      <c r="AD21" s="39">
        <f t="shared" si="10"/>
        <v>20</v>
      </c>
      <c r="AE21" s="39">
        <f t="shared" si="10"/>
        <v>182</v>
      </c>
      <c r="AF21" s="39">
        <f t="shared" si="10"/>
        <v>19</v>
      </c>
      <c r="AG21" s="39">
        <f t="shared" si="10"/>
        <v>124</v>
      </c>
      <c r="AH21" s="39">
        <f t="shared" si="10"/>
        <v>56</v>
      </c>
      <c r="AI21" s="39">
        <f t="shared" si="10"/>
        <v>91</v>
      </c>
      <c r="AJ21" s="39">
        <f t="shared" si="10"/>
        <v>92</v>
      </c>
      <c r="AK21" s="39">
        <f t="shared" si="10"/>
        <v>26</v>
      </c>
    </row>
    <row r="22" spans="1:37" ht="15">
      <c r="A22" s="38" t="s">
        <v>105</v>
      </c>
      <c r="B22" s="39">
        <v>100</v>
      </c>
      <c r="C22" s="40">
        <v>49</v>
      </c>
      <c r="D22" s="40">
        <v>133</v>
      </c>
      <c r="E22" s="40">
        <v>199</v>
      </c>
      <c r="F22" s="40">
        <v>242</v>
      </c>
      <c r="G22" s="40">
        <v>87</v>
      </c>
      <c r="H22" s="40">
        <v>180</v>
      </c>
      <c r="I22" s="40">
        <v>320</v>
      </c>
      <c r="J22" s="40">
        <v>60</v>
      </c>
      <c r="K22" s="40">
        <v>99</v>
      </c>
      <c r="L22" s="40">
        <v>320</v>
      </c>
      <c r="M22" s="40">
        <v>38</v>
      </c>
      <c r="N22" s="40">
        <v>320</v>
      </c>
      <c r="O22" s="40">
        <v>74</v>
      </c>
      <c r="P22" s="40">
        <v>122</v>
      </c>
      <c r="Q22" s="40">
        <v>113</v>
      </c>
      <c r="R22" s="40">
        <v>107</v>
      </c>
      <c r="S22"/>
      <c r="T22" s="38" t="s">
        <v>105</v>
      </c>
      <c r="U22" s="39">
        <f t="shared" si="11"/>
        <v>100</v>
      </c>
      <c r="V22" s="39">
        <f t="shared" si="10"/>
        <v>49</v>
      </c>
      <c r="W22" s="39">
        <f t="shared" si="10"/>
        <v>133</v>
      </c>
      <c r="X22" s="39">
        <f t="shared" si="10"/>
        <v>0</v>
      </c>
      <c r="Y22" s="39">
        <f t="shared" si="10"/>
        <v>242</v>
      </c>
      <c r="Z22" s="39">
        <f t="shared" si="10"/>
        <v>87</v>
      </c>
      <c r="AA22" s="39">
        <f t="shared" si="10"/>
        <v>180</v>
      </c>
      <c r="AB22" s="39">
        <f t="shared" si="10"/>
        <v>320</v>
      </c>
      <c r="AC22" s="39">
        <f t="shared" si="10"/>
        <v>60</v>
      </c>
      <c r="AD22" s="39">
        <f t="shared" si="10"/>
        <v>99</v>
      </c>
      <c r="AE22" s="39">
        <f t="shared" si="10"/>
        <v>320</v>
      </c>
      <c r="AF22" s="39">
        <f t="shared" si="10"/>
        <v>38</v>
      </c>
      <c r="AG22" s="39">
        <f t="shared" si="10"/>
        <v>320</v>
      </c>
      <c r="AH22" s="39">
        <f t="shared" si="10"/>
        <v>74</v>
      </c>
      <c r="AI22" s="39">
        <f t="shared" si="10"/>
        <v>122</v>
      </c>
      <c r="AJ22" s="39">
        <f t="shared" si="10"/>
        <v>113</v>
      </c>
      <c r="AK22" s="39">
        <f t="shared" si="10"/>
        <v>107</v>
      </c>
    </row>
    <row r="23" spans="1:37" ht="15">
      <c r="A23" s="38" t="s">
        <v>164</v>
      </c>
      <c r="B23" s="39">
        <v>320</v>
      </c>
      <c r="C23" s="40">
        <v>78</v>
      </c>
      <c r="D23" s="40">
        <v>169</v>
      </c>
      <c r="E23" s="40">
        <v>233</v>
      </c>
      <c r="F23" s="40">
        <v>255</v>
      </c>
      <c r="G23" s="40">
        <v>145</v>
      </c>
      <c r="H23" s="40">
        <v>320</v>
      </c>
      <c r="I23" s="40">
        <v>320</v>
      </c>
      <c r="J23" s="40">
        <v>111</v>
      </c>
      <c r="K23" s="40">
        <v>175</v>
      </c>
      <c r="L23" s="40">
        <v>320</v>
      </c>
      <c r="M23" s="40">
        <v>135</v>
      </c>
      <c r="N23" s="40">
        <v>320</v>
      </c>
      <c r="O23" s="40">
        <v>142</v>
      </c>
      <c r="P23" s="40">
        <v>146</v>
      </c>
      <c r="Q23" s="40">
        <v>218</v>
      </c>
      <c r="R23" s="40">
        <v>117</v>
      </c>
      <c r="S23"/>
      <c r="T23" s="38" t="s">
        <v>164</v>
      </c>
      <c r="U23" s="39">
        <f t="shared" si="11"/>
        <v>320</v>
      </c>
      <c r="V23" s="39">
        <f t="shared" si="10"/>
        <v>78</v>
      </c>
      <c r="W23" s="39">
        <f t="shared" si="10"/>
        <v>169</v>
      </c>
      <c r="X23" s="39">
        <f t="shared" si="10"/>
        <v>0</v>
      </c>
      <c r="Y23" s="39">
        <f t="shared" si="10"/>
        <v>255</v>
      </c>
      <c r="Z23" s="39">
        <f t="shared" si="10"/>
        <v>145</v>
      </c>
      <c r="AA23" s="39">
        <f t="shared" si="10"/>
        <v>320</v>
      </c>
      <c r="AB23" s="39">
        <f t="shared" si="10"/>
        <v>320</v>
      </c>
      <c r="AC23" s="39">
        <f t="shared" si="10"/>
        <v>111</v>
      </c>
      <c r="AD23" s="39">
        <f t="shared" si="10"/>
        <v>175</v>
      </c>
      <c r="AE23" s="39">
        <f t="shared" si="10"/>
        <v>320</v>
      </c>
      <c r="AF23" s="39">
        <f t="shared" si="10"/>
        <v>135</v>
      </c>
      <c r="AG23" s="39">
        <f t="shared" si="10"/>
        <v>320</v>
      </c>
      <c r="AH23" s="39">
        <f t="shared" si="10"/>
        <v>142</v>
      </c>
      <c r="AI23" s="39">
        <f t="shared" si="10"/>
        <v>146</v>
      </c>
      <c r="AJ23" s="39">
        <f t="shared" si="10"/>
        <v>218</v>
      </c>
      <c r="AK23" s="39">
        <f t="shared" si="10"/>
        <v>117</v>
      </c>
    </row>
    <row r="24" spans="1:37" ht="15">
      <c r="A24" s="38" t="s">
        <v>129</v>
      </c>
      <c r="B24" s="39">
        <v>198</v>
      </c>
      <c r="C24" s="40">
        <v>286</v>
      </c>
      <c r="D24" s="40">
        <v>104</v>
      </c>
      <c r="E24" s="40">
        <v>287</v>
      </c>
      <c r="F24" s="40">
        <v>63</v>
      </c>
      <c r="G24" s="40">
        <v>166</v>
      </c>
      <c r="H24" s="40">
        <v>137</v>
      </c>
      <c r="I24" s="40">
        <v>320</v>
      </c>
      <c r="J24" s="40">
        <v>110</v>
      </c>
      <c r="K24" s="40">
        <v>132</v>
      </c>
      <c r="L24" s="40">
        <v>320</v>
      </c>
      <c r="M24" s="40">
        <v>82</v>
      </c>
      <c r="N24" s="40">
        <v>320</v>
      </c>
      <c r="O24" s="40">
        <v>53</v>
      </c>
      <c r="P24" s="40">
        <v>320</v>
      </c>
      <c r="Q24" s="40">
        <v>190</v>
      </c>
      <c r="R24" s="40">
        <v>216</v>
      </c>
      <c r="S24"/>
      <c r="T24" s="38" t="s">
        <v>129</v>
      </c>
      <c r="U24" s="39">
        <f t="shared" si="11"/>
        <v>198</v>
      </c>
      <c r="V24" s="39">
        <f t="shared" si="10"/>
        <v>286</v>
      </c>
      <c r="W24" s="39">
        <f t="shared" si="10"/>
        <v>104</v>
      </c>
      <c r="X24" s="39">
        <f t="shared" si="10"/>
        <v>0</v>
      </c>
      <c r="Y24" s="39">
        <f t="shared" si="10"/>
        <v>63</v>
      </c>
      <c r="Z24" s="39">
        <f t="shared" si="10"/>
        <v>166</v>
      </c>
      <c r="AA24" s="39">
        <f t="shared" si="10"/>
        <v>137</v>
      </c>
      <c r="AB24" s="39">
        <f t="shared" si="10"/>
        <v>320</v>
      </c>
      <c r="AC24" s="39">
        <f t="shared" si="10"/>
        <v>110</v>
      </c>
      <c r="AD24" s="39">
        <f t="shared" si="10"/>
        <v>132</v>
      </c>
      <c r="AE24" s="39">
        <f t="shared" si="10"/>
        <v>320</v>
      </c>
      <c r="AF24" s="39">
        <f t="shared" si="10"/>
        <v>82</v>
      </c>
      <c r="AG24" s="39">
        <f t="shared" si="10"/>
        <v>320</v>
      </c>
      <c r="AH24" s="39">
        <f t="shared" si="10"/>
        <v>53</v>
      </c>
      <c r="AI24" s="39">
        <f t="shared" si="10"/>
        <v>320</v>
      </c>
      <c r="AJ24" s="39">
        <f t="shared" si="10"/>
        <v>190</v>
      </c>
      <c r="AK24" s="39">
        <f t="shared" si="10"/>
        <v>216</v>
      </c>
    </row>
    <row r="25" spans="1:37" ht="15">
      <c r="A25" s="38" t="s">
        <v>179</v>
      </c>
      <c r="B25" s="39">
        <v>244</v>
      </c>
      <c r="C25" s="40">
        <v>307</v>
      </c>
      <c r="D25" s="40">
        <v>320</v>
      </c>
      <c r="E25" s="40">
        <v>301</v>
      </c>
      <c r="F25" s="40">
        <v>89</v>
      </c>
      <c r="G25" s="40">
        <v>284</v>
      </c>
      <c r="H25" s="40">
        <v>320</v>
      </c>
      <c r="I25" s="40">
        <v>320</v>
      </c>
      <c r="J25" s="40">
        <v>265</v>
      </c>
      <c r="K25" s="40">
        <v>158</v>
      </c>
      <c r="L25" s="40">
        <v>320</v>
      </c>
      <c r="M25" s="40">
        <v>128</v>
      </c>
      <c r="N25" s="40">
        <v>320</v>
      </c>
      <c r="O25" s="40">
        <v>215</v>
      </c>
      <c r="P25" s="40">
        <v>320</v>
      </c>
      <c r="Q25" s="40">
        <v>320</v>
      </c>
      <c r="R25" s="40">
        <v>239</v>
      </c>
      <c r="S25"/>
      <c r="T25" s="38" t="s">
        <v>179</v>
      </c>
      <c r="U25" s="39">
        <f t="shared" si="11"/>
        <v>244</v>
      </c>
      <c r="V25" s="39">
        <f t="shared" si="10"/>
        <v>307</v>
      </c>
      <c r="W25" s="39">
        <f t="shared" si="10"/>
        <v>320</v>
      </c>
      <c r="X25" s="39">
        <f t="shared" si="10"/>
        <v>0</v>
      </c>
      <c r="Y25" s="39">
        <f t="shared" si="10"/>
        <v>89</v>
      </c>
      <c r="Z25" s="39">
        <f t="shared" si="10"/>
        <v>284</v>
      </c>
      <c r="AA25" s="39">
        <f t="shared" si="10"/>
        <v>320</v>
      </c>
      <c r="AB25" s="39">
        <f t="shared" si="10"/>
        <v>320</v>
      </c>
      <c r="AC25" s="39">
        <f t="shared" si="10"/>
        <v>265</v>
      </c>
      <c r="AD25" s="39">
        <f t="shared" si="10"/>
        <v>158</v>
      </c>
      <c r="AE25" s="39">
        <f t="shared" si="10"/>
        <v>320</v>
      </c>
      <c r="AF25" s="39">
        <f t="shared" si="10"/>
        <v>128</v>
      </c>
      <c r="AG25" s="39">
        <f t="shared" si="10"/>
        <v>320</v>
      </c>
      <c r="AH25" s="39">
        <f t="shared" si="10"/>
        <v>215</v>
      </c>
      <c r="AI25" s="39">
        <f t="shared" si="10"/>
        <v>320</v>
      </c>
      <c r="AJ25" s="39">
        <f t="shared" si="10"/>
        <v>320</v>
      </c>
      <c r="AK25" s="39">
        <f t="shared" si="10"/>
        <v>239</v>
      </c>
    </row>
    <row r="26" spans="1:37" ht="15">
      <c r="A26" s="38" t="s">
        <v>75</v>
      </c>
      <c r="B26" s="39">
        <v>320</v>
      </c>
      <c r="C26" s="40">
        <v>177</v>
      </c>
      <c r="D26" s="40">
        <v>164</v>
      </c>
      <c r="E26" s="40">
        <v>213</v>
      </c>
      <c r="F26" s="40">
        <v>85</v>
      </c>
      <c r="G26" s="40">
        <v>79</v>
      </c>
      <c r="H26" s="40">
        <v>81</v>
      </c>
      <c r="I26" s="40">
        <v>22</v>
      </c>
      <c r="J26" s="40">
        <v>140</v>
      </c>
      <c r="K26" s="40">
        <v>245</v>
      </c>
      <c r="L26" s="40">
        <v>320</v>
      </c>
      <c r="M26" s="40">
        <v>202</v>
      </c>
      <c r="N26" s="40">
        <v>112</v>
      </c>
      <c r="O26" s="40">
        <v>136</v>
      </c>
      <c r="P26" s="40">
        <v>105</v>
      </c>
      <c r="Q26" s="40">
        <v>320</v>
      </c>
      <c r="R26" s="40">
        <v>251</v>
      </c>
      <c r="S26"/>
      <c r="T26" s="38" t="s">
        <v>75</v>
      </c>
      <c r="U26" s="39">
        <f t="shared" si="11"/>
        <v>320</v>
      </c>
      <c r="V26" s="39">
        <f t="shared" si="10"/>
        <v>177</v>
      </c>
      <c r="W26" s="39">
        <f t="shared" si="10"/>
        <v>164</v>
      </c>
      <c r="X26" s="39">
        <f t="shared" si="10"/>
        <v>0</v>
      </c>
      <c r="Y26" s="39">
        <f t="shared" si="10"/>
        <v>85</v>
      </c>
      <c r="Z26" s="39">
        <f t="shared" si="10"/>
        <v>79</v>
      </c>
      <c r="AA26" s="39">
        <f t="shared" si="10"/>
        <v>81</v>
      </c>
      <c r="AB26" s="39">
        <f t="shared" si="10"/>
        <v>22</v>
      </c>
      <c r="AC26" s="39">
        <f t="shared" si="10"/>
        <v>140</v>
      </c>
      <c r="AD26" s="39">
        <f t="shared" si="10"/>
        <v>245</v>
      </c>
      <c r="AE26" s="39">
        <f t="shared" si="10"/>
        <v>320</v>
      </c>
      <c r="AF26" s="39">
        <f t="shared" si="10"/>
        <v>202</v>
      </c>
      <c r="AG26" s="39">
        <f t="shared" si="10"/>
        <v>112</v>
      </c>
      <c r="AH26" s="39">
        <f t="shared" si="10"/>
        <v>136</v>
      </c>
      <c r="AI26" s="39">
        <f t="shared" si="10"/>
        <v>105</v>
      </c>
      <c r="AJ26" s="39">
        <f t="shared" si="10"/>
        <v>320</v>
      </c>
      <c r="AK26" s="39">
        <f t="shared" si="10"/>
        <v>251</v>
      </c>
    </row>
    <row r="27" spans="1:37" ht="15">
      <c r="A27" s="38" t="s">
        <v>167</v>
      </c>
      <c r="B27" s="39">
        <v>320</v>
      </c>
      <c r="C27" s="40">
        <v>236</v>
      </c>
      <c r="D27" s="40">
        <v>210</v>
      </c>
      <c r="E27" s="40">
        <v>220</v>
      </c>
      <c r="F27" s="40">
        <v>139</v>
      </c>
      <c r="G27" s="40">
        <v>127</v>
      </c>
      <c r="H27" s="40">
        <v>163</v>
      </c>
      <c r="I27" s="40">
        <v>80</v>
      </c>
      <c r="J27" s="40">
        <v>297</v>
      </c>
      <c r="K27" s="40">
        <v>246</v>
      </c>
      <c r="L27" s="40">
        <v>320</v>
      </c>
      <c r="M27" s="40">
        <v>214</v>
      </c>
      <c r="N27" s="40">
        <v>226</v>
      </c>
      <c r="O27" s="40">
        <v>264</v>
      </c>
      <c r="P27" s="40">
        <v>228</v>
      </c>
      <c r="Q27" s="40">
        <v>320</v>
      </c>
      <c r="R27" s="40">
        <v>298</v>
      </c>
      <c r="S27"/>
      <c r="T27" s="38" t="s">
        <v>167</v>
      </c>
      <c r="U27" s="39">
        <f t="shared" si="11"/>
        <v>320</v>
      </c>
      <c r="V27" s="39">
        <f t="shared" si="10"/>
        <v>236</v>
      </c>
      <c r="W27" s="39">
        <f t="shared" si="10"/>
        <v>210</v>
      </c>
      <c r="X27" s="39">
        <f t="shared" si="10"/>
        <v>0</v>
      </c>
      <c r="Y27" s="39">
        <f t="shared" si="10"/>
        <v>139</v>
      </c>
      <c r="Z27" s="39">
        <f t="shared" si="10"/>
        <v>127</v>
      </c>
      <c r="AA27" s="39">
        <f t="shared" si="10"/>
        <v>163</v>
      </c>
      <c r="AB27" s="39">
        <f t="shared" si="10"/>
        <v>80</v>
      </c>
      <c r="AC27" s="39">
        <f t="shared" si="10"/>
        <v>297</v>
      </c>
      <c r="AD27" s="39">
        <f t="shared" si="10"/>
        <v>246</v>
      </c>
      <c r="AE27" s="39">
        <f t="shared" si="10"/>
        <v>320</v>
      </c>
      <c r="AF27" s="39">
        <f t="shared" si="10"/>
        <v>214</v>
      </c>
      <c r="AG27" s="39">
        <f t="shared" si="10"/>
        <v>226</v>
      </c>
      <c r="AH27" s="39">
        <f t="shared" si="10"/>
        <v>264</v>
      </c>
      <c r="AI27" s="39">
        <f t="shared" si="10"/>
        <v>228</v>
      </c>
      <c r="AJ27" s="39">
        <f t="shared" si="10"/>
        <v>320</v>
      </c>
      <c r="AK27" s="39">
        <f t="shared" si="10"/>
        <v>298</v>
      </c>
    </row>
    <row r="28" spans="1:37" ht="15">
      <c r="A28" s="38" t="s">
        <v>141</v>
      </c>
      <c r="B28" s="39">
        <v>187</v>
      </c>
      <c r="C28" s="40">
        <v>115</v>
      </c>
      <c r="D28" s="40">
        <v>67</v>
      </c>
      <c r="E28" s="40">
        <v>109</v>
      </c>
      <c r="F28" s="40">
        <v>149</v>
      </c>
      <c r="G28" s="40">
        <v>61</v>
      </c>
      <c r="H28" s="40">
        <v>134</v>
      </c>
      <c r="I28" s="40">
        <v>281</v>
      </c>
      <c r="J28" s="40">
        <v>151</v>
      </c>
      <c r="K28" s="40">
        <v>161</v>
      </c>
      <c r="L28" s="40">
        <v>320</v>
      </c>
      <c r="M28" s="40">
        <v>66</v>
      </c>
      <c r="N28" s="40">
        <v>179</v>
      </c>
      <c r="O28" s="40">
        <v>168</v>
      </c>
      <c r="P28" s="40">
        <v>209</v>
      </c>
      <c r="Q28" s="40">
        <v>266</v>
      </c>
      <c r="R28" s="40">
        <v>176</v>
      </c>
      <c r="S28"/>
      <c r="T28" s="38" t="s">
        <v>141</v>
      </c>
      <c r="U28" s="39">
        <f t="shared" si="11"/>
        <v>187</v>
      </c>
      <c r="V28" s="39">
        <f t="shared" si="10"/>
        <v>115</v>
      </c>
      <c r="W28" s="39">
        <f t="shared" si="10"/>
        <v>67</v>
      </c>
      <c r="X28" s="39">
        <f t="shared" si="10"/>
        <v>0</v>
      </c>
      <c r="Y28" s="39">
        <f t="shared" si="10"/>
        <v>149</v>
      </c>
      <c r="Z28" s="39">
        <f t="shared" si="10"/>
        <v>61</v>
      </c>
      <c r="AA28" s="39">
        <f t="shared" si="10"/>
        <v>134</v>
      </c>
      <c r="AB28" s="39">
        <f t="shared" si="10"/>
        <v>281</v>
      </c>
      <c r="AC28" s="39">
        <f t="shared" si="10"/>
        <v>151</v>
      </c>
      <c r="AD28" s="39">
        <f t="shared" si="10"/>
        <v>161</v>
      </c>
      <c r="AE28" s="39">
        <f t="shared" si="10"/>
        <v>320</v>
      </c>
      <c r="AF28" s="39">
        <f t="shared" si="10"/>
        <v>66</v>
      </c>
      <c r="AG28" s="39">
        <f t="shared" si="10"/>
        <v>179</v>
      </c>
      <c r="AH28" s="39">
        <f t="shared" si="10"/>
        <v>168</v>
      </c>
      <c r="AI28" s="39">
        <f t="shared" si="10"/>
        <v>209</v>
      </c>
      <c r="AJ28" s="39">
        <f t="shared" si="10"/>
        <v>266</v>
      </c>
      <c r="AK28" s="39">
        <f t="shared" si="10"/>
        <v>176</v>
      </c>
    </row>
    <row r="29" spans="1:37" ht="15">
      <c r="A29" s="38" t="s">
        <v>155</v>
      </c>
      <c r="B29" s="39">
        <v>320</v>
      </c>
      <c r="C29" s="40">
        <v>320</v>
      </c>
      <c r="D29" s="40">
        <v>114</v>
      </c>
      <c r="E29" s="40">
        <v>118</v>
      </c>
      <c r="F29" s="40">
        <v>170</v>
      </c>
      <c r="G29" s="40">
        <v>71</v>
      </c>
      <c r="H29" s="40">
        <v>254</v>
      </c>
      <c r="I29" s="40">
        <v>320</v>
      </c>
      <c r="J29" s="40">
        <v>262</v>
      </c>
      <c r="K29" s="40">
        <v>203</v>
      </c>
      <c r="L29" s="40">
        <v>320</v>
      </c>
      <c r="M29" s="40">
        <v>126</v>
      </c>
      <c r="N29" s="40">
        <v>204</v>
      </c>
      <c r="O29" s="40">
        <v>273</v>
      </c>
      <c r="P29" s="40">
        <v>217</v>
      </c>
      <c r="Q29" s="40">
        <v>296</v>
      </c>
      <c r="R29" s="40">
        <v>249</v>
      </c>
      <c r="S29"/>
      <c r="T29" s="38" t="s">
        <v>155</v>
      </c>
      <c r="U29" s="39">
        <f t="shared" si="11"/>
        <v>320</v>
      </c>
      <c r="V29" s="39">
        <f t="shared" si="10"/>
        <v>320</v>
      </c>
      <c r="W29" s="39">
        <f t="shared" si="10"/>
        <v>114</v>
      </c>
      <c r="X29" s="39">
        <f t="shared" si="10"/>
        <v>0</v>
      </c>
      <c r="Y29" s="39">
        <f t="shared" si="10"/>
        <v>170</v>
      </c>
      <c r="Z29" s="39">
        <f t="shared" si="10"/>
        <v>71</v>
      </c>
      <c r="AA29" s="39">
        <f t="shared" si="10"/>
        <v>254</v>
      </c>
      <c r="AB29" s="39">
        <f t="shared" si="10"/>
        <v>320</v>
      </c>
      <c r="AC29" s="39">
        <f t="shared" si="10"/>
        <v>262</v>
      </c>
      <c r="AD29" s="39">
        <f t="shared" si="10"/>
        <v>203</v>
      </c>
      <c r="AE29" s="39">
        <f t="shared" si="10"/>
        <v>320</v>
      </c>
      <c r="AF29" s="39">
        <f t="shared" si="10"/>
        <v>126</v>
      </c>
      <c r="AG29" s="39">
        <f t="shared" si="10"/>
        <v>204</v>
      </c>
      <c r="AH29" s="39">
        <f t="shared" si="10"/>
        <v>273</v>
      </c>
      <c r="AI29" s="39">
        <f t="shared" si="10"/>
        <v>217</v>
      </c>
      <c r="AJ29" s="39">
        <f t="shared" si="10"/>
        <v>296</v>
      </c>
      <c r="AK29" s="39">
        <f t="shared" ref="AK29:AK33" si="12">IF(AK$2="N",0,R29)</f>
        <v>249</v>
      </c>
    </row>
    <row r="30" spans="1:37" ht="15">
      <c r="A30" s="38" t="s">
        <v>144</v>
      </c>
      <c r="B30" s="39">
        <v>172</v>
      </c>
      <c r="C30" s="40">
        <v>189</v>
      </c>
      <c r="D30" s="40">
        <v>320</v>
      </c>
      <c r="E30" s="40">
        <v>174</v>
      </c>
      <c r="F30" s="40">
        <v>205</v>
      </c>
      <c r="G30" s="40">
        <v>62</v>
      </c>
      <c r="H30" s="40">
        <v>222</v>
      </c>
      <c r="I30" s="40">
        <v>167</v>
      </c>
      <c r="J30" s="40">
        <v>188</v>
      </c>
      <c r="K30" s="40">
        <v>207</v>
      </c>
      <c r="L30" s="40">
        <v>320</v>
      </c>
      <c r="M30" s="40">
        <v>181</v>
      </c>
      <c r="N30" s="40">
        <v>276</v>
      </c>
      <c r="O30" s="40">
        <v>240</v>
      </c>
      <c r="P30" s="40">
        <v>275</v>
      </c>
      <c r="Q30" s="40">
        <v>250</v>
      </c>
      <c r="R30" s="40">
        <v>129</v>
      </c>
      <c r="S30"/>
      <c r="T30" s="38" t="s">
        <v>144</v>
      </c>
      <c r="U30" s="39">
        <f t="shared" si="11"/>
        <v>172</v>
      </c>
      <c r="V30" s="39">
        <f t="shared" si="11"/>
        <v>189</v>
      </c>
      <c r="W30" s="39">
        <f t="shared" si="11"/>
        <v>320</v>
      </c>
      <c r="X30" s="39">
        <f t="shared" si="11"/>
        <v>0</v>
      </c>
      <c r="Y30" s="39">
        <f t="shared" si="11"/>
        <v>205</v>
      </c>
      <c r="Z30" s="39">
        <f t="shared" si="11"/>
        <v>62</v>
      </c>
      <c r="AA30" s="39">
        <f t="shared" si="11"/>
        <v>222</v>
      </c>
      <c r="AB30" s="39">
        <f t="shared" si="11"/>
        <v>167</v>
      </c>
      <c r="AC30" s="39">
        <f t="shared" si="11"/>
        <v>188</v>
      </c>
      <c r="AD30" s="39">
        <f t="shared" si="11"/>
        <v>207</v>
      </c>
      <c r="AE30" s="39">
        <f t="shared" si="11"/>
        <v>320</v>
      </c>
      <c r="AF30" s="39">
        <f t="shared" si="11"/>
        <v>181</v>
      </c>
      <c r="AG30" s="39">
        <f t="shared" si="11"/>
        <v>276</v>
      </c>
      <c r="AH30" s="39">
        <f t="shared" si="11"/>
        <v>240</v>
      </c>
      <c r="AI30" s="39">
        <f t="shared" si="11"/>
        <v>275</v>
      </c>
      <c r="AJ30" s="39">
        <f t="shared" si="11"/>
        <v>250</v>
      </c>
      <c r="AK30" s="39">
        <f t="shared" si="12"/>
        <v>129</v>
      </c>
    </row>
    <row r="31" spans="1:37" ht="15">
      <c r="A31" s="38" t="s">
        <v>287</v>
      </c>
      <c r="B31" s="39">
        <v>274</v>
      </c>
      <c r="C31" s="40">
        <v>320</v>
      </c>
      <c r="D31" s="40">
        <v>320</v>
      </c>
      <c r="E31" s="40">
        <v>313</v>
      </c>
      <c r="F31" s="40">
        <v>225</v>
      </c>
      <c r="G31" s="40">
        <v>288</v>
      </c>
      <c r="H31" s="40">
        <v>320</v>
      </c>
      <c r="I31" s="40">
        <v>178</v>
      </c>
      <c r="J31" s="40">
        <v>270</v>
      </c>
      <c r="K31" s="40">
        <v>260</v>
      </c>
      <c r="L31" s="40">
        <v>320</v>
      </c>
      <c r="M31" s="40">
        <v>305</v>
      </c>
      <c r="N31" s="40">
        <v>320</v>
      </c>
      <c r="O31" s="40">
        <v>261</v>
      </c>
      <c r="P31" s="40">
        <v>277</v>
      </c>
      <c r="Q31" s="40">
        <v>282</v>
      </c>
      <c r="R31" s="40">
        <v>223</v>
      </c>
      <c r="S31"/>
      <c r="T31" s="38" t="s">
        <v>287</v>
      </c>
      <c r="U31" s="39">
        <f t="shared" si="11"/>
        <v>274</v>
      </c>
      <c r="V31" s="39">
        <f t="shared" si="11"/>
        <v>320</v>
      </c>
      <c r="W31" s="39">
        <f t="shared" si="11"/>
        <v>320</v>
      </c>
      <c r="X31" s="39">
        <f t="shared" si="11"/>
        <v>0</v>
      </c>
      <c r="Y31" s="39">
        <f t="shared" si="11"/>
        <v>225</v>
      </c>
      <c r="Z31" s="39">
        <f t="shared" si="11"/>
        <v>288</v>
      </c>
      <c r="AA31" s="39">
        <f t="shared" si="11"/>
        <v>320</v>
      </c>
      <c r="AB31" s="39">
        <f t="shared" si="11"/>
        <v>178</v>
      </c>
      <c r="AC31" s="39">
        <f t="shared" si="11"/>
        <v>270</v>
      </c>
      <c r="AD31" s="39">
        <f t="shared" si="11"/>
        <v>260</v>
      </c>
      <c r="AE31" s="39">
        <f t="shared" si="11"/>
        <v>320</v>
      </c>
      <c r="AF31" s="39">
        <f t="shared" si="11"/>
        <v>305</v>
      </c>
      <c r="AG31" s="39">
        <f t="shared" si="11"/>
        <v>320</v>
      </c>
      <c r="AH31" s="39">
        <f t="shared" si="11"/>
        <v>261</v>
      </c>
      <c r="AI31" s="39">
        <f t="shared" si="11"/>
        <v>277</v>
      </c>
      <c r="AJ31" s="39">
        <f t="shared" si="11"/>
        <v>282</v>
      </c>
      <c r="AK31" s="39">
        <f t="shared" si="12"/>
        <v>223</v>
      </c>
    </row>
    <row r="32" spans="1:37" ht="15">
      <c r="A32" s="38" t="s">
        <v>173</v>
      </c>
      <c r="B32" s="39">
        <v>185</v>
      </c>
      <c r="C32" s="40">
        <v>195</v>
      </c>
      <c r="D32" s="40">
        <v>219</v>
      </c>
      <c r="E32" s="40">
        <v>299</v>
      </c>
      <c r="F32" s="40">
        <v>258</v>
      </c>
      <c r="G32" s="40">
        <v>320</v>
      </c>
      <c r="H32" s="40">
        <v>257</v>
      </c>
      <c r="I32" s="40">
        <v>320</v>
      </c>
      <c r="J32" s="40">
        <v>283</v>
      </c>
      <c r="K32" s="40">
        <v>84</v>
      </c>
      <c r="L32" s="40">
        <v>320</v>
      </c>
      <c r="M32" s="40">
        <v>183</v>
      </c>
      <c r="N32" s="40">
        <v>320</v>
      </c>
      <c r="O32" s="40">
        <v>312</v>
      </c>
      <c r="P32" s="40">
        <v>291</v>
      </c>
      <c r="Q32" s="40">
        <v>320</v>
      </c>
      <c r="R32" s="40">
        <v>320</v>
      </c>
      <c r="S32"/>
      <c r="T32" s="38" t="s">
        <v>173</v>
      </c>
      <c r="U32" s="39">
        <f t="shared" si="11"/>
        <v>185</v>
      </c>
      <c r="V32" s="39">
        <f t="shared" si="11"/>
        <v>195</v>
      </c>
      <c r="W32" s="39">
        <f t="shared" si="11"/>
        <v>219</v>
      </c>
      <c r="X32" s="39">
        <f t="shared" si="11"/>
        <v>0</v>
      </c>
      <c r="Y32" s="39">
        <f t="shared" si="11"/>
        <v>258</v>
      </c>
      <c r="Z32" s="39">
        <f t="shared" si="11"/>
        <v>320</v>
      </c>
      <c r="AA32" s="39">
        <f t="shared" si="11"/>
        <v>257</v>
      </c>
      <c r="AB32" s="39">
        <f t="shared" si="11"/>
        <v>320</v>
      </c>
      <c r="AC32" s="39">
        <f t="shared" si="11"/>
        <v>283</v>
      </c>
      <c r="AD32" s="39">
        <f t="shared" si="11"/>
        <v>84</v>
      </c>
      <c r="AE32" s="39">
        <f t="shared" si="11"/>
        <v>320</v>
      </c>
      <c r="AF32" s="39">
        <f t="shared" si="11"/>
        <v>183</v>
      </c>
      <c r="AG32" s="39">
        <f t="shared" si="11"/>
        <v>320</v>
      </c>
      <c r="AH32" s="39">
        <f t="shared" si="11"/>
        <v>312</v>
      </c>
      <c r="AI32" s="39">
        <f t="shared" si="11"/>
        <v>291</v>
      </c>
      <c r="AJ32" s="39">
        <f t="shared" si="11"/>
        <v>320</v>
      </c>
      <c r="AK32" s="39">
        <f t="shared" si="12"/>
        <v>320</v>
      </c>
    </row>
    <row r="33" spans="1:37" ht="15">
      <c r="A33" s="38" t="s">
        <v>306</v>
      </c>
      <c r="B33" s="39">
        <v>191</v>
      </c>
      <c r="C33" s="40">
        <v>303</v>
      </c>
      <c r="D33" s="40">
        <v>320</v>
      </c>
      <c r="E33" s="40">
        <v>320</v>
      </c>
      <c r="F33" s="40">
        <v>300</v>
      </c>
      <c r="G33" s="40">
        <v>320</v>
      </c>
      <c r="H33" s="40">
        <v>320</v>
      </c>
      <c r="I33" s="40">
        <v>320</v>
      </c>
      <c r="J33" s="40">
        <v>290</v>
      </c>
      <c r="K33" s="40">
        <v>285</v>
      </c>
      <c r="L33" s="40">
        <v>320</v>
      </c>
      <c r="M33" s="40">
        <v>292</v>
      </c>
      <c r="N33" s="40">
        <v>320</v>
      </c>
      <c r="O33" s="40">
        <v>319</v>
      </c>
      <c r="P33" s="40">
        <v>320</v>
      </c>
      <c r="Q33" s="40">
        <v>320</v>
      </c>
      <c r="R33" s="40">
        <v>320</v>
      </c>
      <c r="S33"/>
      <c r="T33" s="38" t="s">
        <v>306</v>
      </c>
      <c r="U33" s="39">
        <f t="shared" si="11"/>
        <v>191</v>
      </c>
      <c r="V33" s="39">
        <f t="shared" si="11"/>
        <v>303</v>
      </c>
      <c r="W33" s="39">
        <f t="shared" si="11"/>
        <v>320</v>
      </c>
      <c r="X33" s="39">
        <f t="shared" si="11"/>
        <v>0</v>
      </c>
      <c r="Y33" s="39">
        <f t="shared" si="11"/>
        <v>300</v>
      </c>
      <c r="Z33" s="39">
        <f t="shared" si="11"/>
        <v>320</v>
      </c>
      <c r="AA33" s="39">
        <f t="shared" si="11"/>
        <v>320</v>
      </c>
      <c r="AB33" s="39">
        <f t="shared" si="11"/>
        <v>320</v>
      </c>
      <c r="AC33" s="39">
        <f t="shared" si="11"/>
        <v>290</v>
      </c>
      <c r="AD33" s="39">
        <f t="shared" si="11"/>
        <v>285</v>
      </c>
      <c r="AE33" s="39">
        <f t="shared" si="11"/>
        <v>320</v>
      </c>
      <c r="AF33" s="39">
        <f t="shared" si="11"/>
        <v>292</v>
      </c>
      <c r="AG33" s="39">
        <f t="shared" si="11"/>
        <v>320</v>
      </c>
      <c r="AH33" s="39">
        <f t="shared" si="11"/>
        <v>319</v>
      </c>
      <c r="AI33" s="39">
        <f t="shared" si="11"/>
        <v>320</v>
      </c>
      <c r="AJ33" s="39">
        <f t="shared" si="11"/>
        <v>320</v>
      </c>
      <c r="AK33" s="39">
        <f t="shared" si="12"/>
        <v>320</v>
      </c>
    </row>
    <row r="34" spans="1:37" ht="15">
      <c r="A34" s="38"/>
      <c r="B34" s="41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/>
      <c r="T34" s="38"/>
      <c r="U34" s="38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</row>
    <row r="35" spans="1:37" ht="15">
      <c r="A35" s="38" t="s">
        <v>512</v>
      </c>
      <c r="B35" s="40">
        <f t="shared" ref="B35:R35" si="13">SUM(B14:B34)</f>
        <v>5111</v>
      </c>
      <c r="C35" s="40">
        <f t="shared" si="13"/>
        <v>3601</v>
      </c>
      <c r="D35" s="40">
        <f t="shared" si="13"/>
        <v>3520</v>
      </c>
      <c r="E35" s="40">
        <f t="shared" si="13"/>
        <v>4069</v>
      </c>
      <c r="F35" s="40">
        <f t="shared" si="13"/>
        <v>2646</v>
      </c>
      <c r="G35" s="40">
        <f t="shared" si="13"/>
        <v>2346</v>
      </c>
      <c r="H35" s="40">
        <f t="shared" si="13"/>
        <v>4076</v>
      </c>
      <c r="I35" s="40">
        <f t="shared" si="13"/>
        <v>3884</v>
      </c>
      <c r="J35" s="40">
        <f t="shared" si="13"/>
        <v>3805</v>
      </c>
      <c r="K35" s="40">
        <f t="shared" si="13"/>
        <v>2619</v>
      </c>
      <c r="L35" s="40">
        <f>SUM(L14:L34)</f>
        <v>5634</v>
      </c>
      <c r="M35" s="40">
        <f t="shared" si="13"/>
        <v>2090</v>
      </c>
      <c r="N35" s="40">
        <f t="shared" si="13"/>
        <v>4719</v>
      </c>
      <c r="O35" s="40">
        <f t="shared" si="13"/>
        <v>2732</v>
      </c>
      <c r="P35" s="40">
        <f t="shared" si="13"/>
        <v>3806</v>
      </c>
      <c r="Q35" s="40">
        <f>SUM(Q14:Q34)</f>
        <v>4846</v>
      </c>
      <c r="R35" s="40">
        <f t="shared" si="13"/>
        <v>3821</v>
      </c>
      <c r="S35"/>
      <c r="T35" s="38" t="s">
        <v>512</v>
      </c>
      <c r="U35" s="40">
        <f t="shared" ref="U35:AH35" si="14">SUM(U14:U34)</f>
        <v>5111</v>
      </c>
      <c r="V35" s="40">
        <f t="shared" si="14"/>
        <v>3601</v>
      </c>
      <c r="W35" s="40">
        <f t="shared" si="14"/>
        <v>3520</v>
      </c>
      <c r="X35" s="40">
        <f t="shared" si="14"/>
        <v>0</v>
      </c>
      <c r="Y35" s="40">
        <f t="shared" si="14"/>
        <v>2646</v>
      </c>
      <c r="Z35" s="40">
        <f t="shared" si="14"/>
        <v>2346</v>
      </c>
      <c r="AA35" s="40">
        <f t="shared" si="14"/>
        <v>4076</v>
      </c>
      <c r="AB35" s="40">
        <f t="shared" si="14"/>
        <v>3884</v>
      </c>
      <c r="AC35" s="40">
        <f t="shared" si="14"/>
        <v>3805</v>
      </c>
      <c r="AD35" s="40">
        <f t="shared" si="14"/>
        <v>2619</v>
      </c>
      <c r="AE35" s="40">
        <f>SUM(AE14:AE34)</f>
        <v>5634</v>
      </c>
      <c r="AF35" s="40">
        <f t="shared" si="14"/>
        <v>2090</v>
      </c>
      <c r="AG35" s="40">
        <f t="shared" si="14"/>
        <v>4719</v>
      </c>
      <c r="AH35" s="40">
        <f t="shared" si="14"/>
        <v>2732</v>
      </c>
      <c r="AI35" s="40">
        <f>SUM(AI14:AI34)</f>
        <v>3806</v>
      </c>
      <c r="AJ35" s="40">
        <f>SUM(AJ14:AJ34)</f>
        <v>4846</v>
      </c>
      <c r="AK35" s="40">
        <f>SUM(AK14:AK34)</f>
        <v>3821</v>
      </c>
    </row>
    <row r="36" spans="1:37" ht="15">
      <c r="A36" s="38"/>
      <c r="B36" s="41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/>
      <c r="T36" s="38"/>
      <c r="U36" s="41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</row>
    <row r="37" spans="1:37" ht="15">
      <c r="A37" s="38" t="s">
        <v>2</v>
      </c>
      <c r="B37" s="39">
        <v>16</v>
      </c>
      <c r="C37" s="40">
        <v>7</v>
      </c>
      <c r="D37" s="40">
        <v>6</v>
      </c>
      <c r="E37" s="40">
        <v>12</v>
      </c>
      <c r="F37" s="40">
        <v>4</v>
      </c>
      <c r="G37" s="40">
        <v>2</v>
      </c>
      <c r="H37" s="40">
        <v>13</v>
      </c>
      <c r="I37" s="40">
        <v>11</v>
      </c>
      <c r="J37" s="40">
        <v>8</v>
      </c>
      <c r="K37" s="40">
        <v>3</v>
      </c>
      <c r="L37" s="40">
        <v>17</v>
      </c>
      <c r="M37" s="40">
        <v>1</v>
      </c>
      <c r="N37" s="40">
        <v>14</v>
      </c>
      <c r="O37" s="40">
        <v>5</v>
      </c>
      <c r="P37" s="40">
        <v>9</v>
      </c>
      <c r="Q37" s="40">
        <v>15</v>
      </c>
      <c r="R37" s="40">
        <v>10</v>
      </c>
      <c r="S37"/>
      <c r="T37" s="38" t="s">
        <v>2</v>
      </c>
      <c r="U37" s="39">
        <f>IF(U6=0,0,MAX(U6-COUNTIF($U35:$AK35,0),0))</f>
        <v>15</v>
      </c>
      <c r="V37" s="39">
        <f t="shared" ref="V37:AK37" si="15">IF(V6=0,0,MAX(V6-COUNTIF($U35:$AK35,0),0))</f>
        <v>7</v>
      </c>
      <c r="W37" s="39">
        <f t="shared" si="15"/>
        <v>6</v>
      </c>
      <c r="X37" s="39">
        <f t="shared" si="15"/>
        <v>0</v>
      </c>
      <c r="Y37" s="39">
        <f t="shared" si="15"/>
        <v>4</v>
      </c>
      <c r="Z37" s="39">
        <f t="shared" si="15"/>
        <v>2</v>
      </c>
      <c r="AA37" s="39">
        <f t="shared" si="15"/>
        <v>12</v>
      </c>
      <c r="AB37" s="39">
        <f t="shared" si="15"/>
        <v>11</v>
      </c>
      <c r="AC37" s="39">
        <f t="shared" si="15"/>
        <v>8</v>
      </c>
      <c r="AD37" s="39">
        <f t="shared" si="15"/>
        <v>3</v>
      </c>
      <c r="AE37" s="39">
        <f>IF(AE6=0,0,MAX(AE6-COUNTIF($U35:$AK35,0),0))</f>
        <v>16</v>
      </c>
      <c r="AF37" s="39">
        <f t="shared" si="15"/>
        <v>1</v>
      </c>
      <c r="AG37" s="39">
        <f t="shared" si="15"/>
        <v>13</v>
      </c>
      <c r="AH37" s="39">
        <f t="shared" si="15"/>
        <v>5</v>
      </c>
      <c r="AI37" s="39">
        <f>IF(AI6=0,0,MAX(AI6-COUNTIF($U35:$AK35,0),0))</f>
        <v>9</v>
      </c>
      <c r="AJ37" s="39">
        <f t="shared" si="15"/>
        <v>14</v>
      </c>
      <c r="AK37" s="39">
        <f t="shared" si="15"/>
        <v>10</v>
      </c>
    </row>
    <row r="38" spans="1:37" ht="15">
      <c r="A38" s="38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/>
      <c r="T38" s="38"/>
      <c r="U38" s="41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</row>
    <row r="39" spans="1:37" ht="15">
      <c r="A39" s="38" t="s">
        <v>157</v>
      </c>
      <c r="B39" s="41"/>
      <c r="C39" s="40">
        <v>243</v>
      </c>
      <c r="D39" s="40"/>
      <c r="E39" s="40">
        <v>311</v>
      </c>
      <c r="F39" s="40">
        <v>76</v>
      </c>
      <c r="G39" s="40">
        <v>138</v>
      </c>
      <c r="H39" s="40"/>
      <c r="I39" s="40"/>
      <c r="J39" s="40"/>
      <c r="K39" s="40">
        <v>141</v>
      </c>
      <c r="L39" s="40"/>
      <c r="M39" s="40">
        <v>72</v>
      </c>
      <c r="N39" s="40"/>
      <c r="O39" s="40">
        <v>73</v>
      </c>
      <c r="P39" s="40">
        <v>196</v>
      </c>
      <c r="Q39" s="40"/>
      <c r="R39" s="40">
        <v>310</v>
      </c>
      <c r="S39"/>
      <c r="T39" s="38" t="s">
        <v>157</v>
      </c>
      <c r="U39" s="39">
        <f t="shared" ref="U39:AJ45" si="16">IF(U$2="N",0,B39)</f>
        <v>0</v>
      </c>
      <c r="V39" s="39">
        <f t="shared" si="16"/>
        <v>243</v>
      </c>
      <c r="W39" s="39">
        <f t="shared" si="16"/>
        <v>0</v>
      </c>
      <c r="X39" s="39">
        <f t="shared" si="16"/>
        <v>0</v>
      </c>
      <c r="Y39" s="39">
        <f t="shared" si="16"/>
        <v>76</v>
      </c>
      <c r="Z39" s="39">
        <f t="shared" si="16"/>
        <v>138</v>
      </c>
      <c r="AA39" s="39">
        <f t="shared" si="16"/>
        <v>0</v>
      </c>
      <c r="AB39" s="39">
        <f t="shared" si="16"/>
        <v>0</v>
      </c>
      <c r="AC39" s="39">
        <f t="shared" si="16"/>
        <v>0</v>
      </c>
      <c r="AD39" s="39">
        <f t="shared" si="16"/>
        <v>141</v>
      </c>
      <c r="AE39" s="39">
        <f t="shared" si="16"/>
        <v>0</v>
      </c>
      <c r="AF39" s="39">
        <f t="shared" si="16"/>
        <v>72</v>
      </c>
      <c r="AG39" s="39">
        <f t="shared" si="16"/>
        <v>0</v>
      </c>
      <c r="AH39" s="39">
        <f t="shared" si="16"/>
        <v>73</v>
      </c>
      <c r="AI39" s="39">
        <f t="shared" si="16"/>
        <v>196</v>
      </c>
      <c r="AJ39" s="39">
        <f t="shared" si="16"/>
        <v>0</v>
      </c>
      <c r="AK39" s="39">
        <f t="shared" ref="AK39:AK45" si="17">IF(AK$2="N",0,R39)</f>
        <v>310</v>
      </c>
    </row>
    <row r="40" spans="1:37" ht="15">
      <c r="A40" s="38" t="s">
        <v>180</v>
      </c>
      <c r="B40" s="41"/>
      <c r="C40" s="40">
        <v>267</v>
      </c>
      <c r="D40" s="40"/>
      <c r="E40" s="40"/>
      <c r="F40" s="40">
        <v>108</v>
      </c>
      <c r="G40" s="40">
        <v>184</v>
      </c>
      <c r="H40" s="40"/>
      <c r="I40" s="40"/>
      <c r="J40" s="40"/>
      <c r="K40" s="40">
        <v>208</v>
      </c>
      <c r="L40" s="40"/>
      <c r="M40" s="40">
        <v>90</v>
      </c>
      <c r="N40" s="40"/>
      <c r="O40" s="40">
        <v>98</v>
      </c>
      <c r="P40" s="40">
        <v>197</v>
      </c>
      <c r="Q40" s="40"/>
      <c r="R40" s="40"/>
      <c r="S40"/>
      <c r="T40" s="38" t="s">
        <v>180</v>
      </c>
      <c r="U40" s="39">
        <f t="shared" si="16"/>
        <v>0</v>
      </c>
      <c r="V40" s="39">
        <f t="shared" si="16"/>
        <v>267</v>
      </c>
      <c r="W40" s="39">
        <f t="shared" si="16"/>
        <v>0</v>
      </c>
      <c r="X40" s="39">
        <f t="shared" si="16"/>
        <v>0</v>
      </c>
      <c r="Y40" s="39">
        <f t="shared" si="16"/>
        <v>108</v>
      </c>
      <c r="Z40" s="39">
        <f t="shared" si="16"/>
        <v>184</v>
      </c>
      <c r="AA40" s="39">
        <f t="shared" si="16"/>
        <v>0</v>
      </c>
      <c r="AB40" s="39">
        <f t="shared" si="16"/>
        <v>0</v>
      </c>
      <c r="AC40" s="39">
        <f t="shared" si="16"/>
        <v>0</v>
      </c>
      <c r="AD40" s="39">
        <f t="shared" si="16"/>
        <v>208</v>
      </c>
      <c r="AE40" s="39">
        <f t="shared" si="16"/>
        <v>0</v>
      </c>
      <c r="AF40" s="39">
        <f t="shared" si="16"/>
        <v>90</v>
      </c>
      <c r="AG40" s="39">
        <f t="shared" si="16"/>
        <v>0</v>
      </c>
      <c r="AH40" s="39">
        <f t="shared" si="16"/>
        <v>98</v>
      </c>
      <c r="AI40" s="39">
        <f t="shared" si="16"/>
        <v>197</v>
      </c>
      <c r="AJ40" s="39">
        <f t="shared" si="16"/>
        <v>0</v>
      </c>
      <c r="AK40" s="39">
        <f t="shared" si="17"/>
        <v>0</v>
      </c>
    </row>
    <row r="41" spans="1:37" ht="15">
      <c r="A41" s="38" t="s">
        <v>217</v>
      </c>
      <c r="B41" s="41"/>
      <c r="C41" s="40"/>
      <c r="D41" s="40"/>
      <c r="E41" s="40"/>
      <c r="F41" s="40">
        <v>123</v>
      </c>
      <c r="G41" s="40">
        <v>224</v>
      </c>
      <c r="H41" s="40"/>
      <c r="I41" s="40"/>
      <c r="J41" s="40"/>
      <c r="K41" s="40">
        <v>229</v>
      </c>
      <c r="L41" s="40"/>
      <c r="M41" s="40">
        <v>147</v>
      </c>
      <c r="N41" s="40"/>
      <c r="O41" s="40">
        <v>121</v>
      </c>
      <c r="P41" s="40">
        <v>206</v>
      </c>
      <c r="Q41" s="40"/>
      <c r="R41" s="40"/>
      <c r="S41"/>
      <c r="T41" s="38" t="s">
        <v>217</v>
      </c>
      <c r="U41" s="39">
        <f t="shared" si="16"/>
        <v>0</v>
      </c>
      <c r="V41" s="39">
        <f t="shared" si="16"/>
        <v>0</v>
      </c>
      <c r="W41" s="39">
        <f t="shared" si="16"/>
        <v>0</v>
      </c>
      <c r="X41" s="39">
        <f t="shared" si="16"/>
        <v>0</v>
      </c>
      <c r="Y41" s="39">
        <f t="shared" si="16"/>
        <v>123</v>
      </c>
      <c r="Z41" s="39">
        <f t="shared" si="16"/>
        <v>224</v>
      </c>
      <c r="AA41" s="39">
        <f t="shared" si="16"/>
        <v>0</v>
      </c>
      <c r="AB41" s="39">
        <f t="shared" si="16"/>
        <v>0</v>
      </c>
      <c r="AC41" s="39">
        <f t="shared" si="16"/>
        <v>0</v>
      </c>
      <c r="AD41" s="39">
        <f t="shared" si="16"/>
        <v>229</v>
      </c>
      <c r="AE41" s="39">
        <f t="shared" si="16"/>
        <v>0</v>
      </c>
      <c r="AF41" s="39">
        <f t="shared" si="16"/>
        <v>147</v>
      </c>
      <c r="AG41" s="39">
        <f t="shared" si="16"/>
        <v>0</v>
      </c>
      <c r="AH41" s="39">
        <f t="shared" si="16"/>
        <v>121</v>
      </c>
      <c r="AI41" s="39">
        <f t="shared" si="16"/>
        <v>206</v>
      </c>
      <c r="AJ41" s="39">
        <f t="shared" si="16"/>
        <v>0</v>
      </c>
      <c r="AK41" s="39">
        <f t="shared" si="17"/>
        <v>0</v>
      </c>
    </row>
    <row r="42" spans="1:37" ht="15">
      <c r="A42" s="38" t="s">
        <v>224</v>
      </c>
      <c r="B42" s="41"/>
      <c r="C42" s="40"/>
      <c r="D42" s="40"/>
      <c r="E42" s="40"/>
      <c r="F42" s="40">
        <v>130</v>
      </c>
      <c r="G42" s="40">
        <v>232</v>
      </c>
      <c r="H42" s="40"/>
      <c r="I42" s="40"/>
      <c r="J42" s="40"/>
      <c r="K42" s="40">
        <v>238</v>
      </c>
      <c r="L42" s="40"/>
      <c r="M42" s="40">
        <v>155</v>
      </c>
      <c r="N42" s="40"/>
      <c r="O42" s="40">
        <v>125</v>
      </c>
      <c r="P42" s="40">
        <v>227</v>
      </c>
      <c r="Q42" s="40"/>
      <c r="R42" s="40"/>
      <c r="S42"/>
      <c r="T42" s="38" t="s">
        <v>224</v>
      </c>
      <c r="U42" s="39">
        <f t="shared" si="16"/>
        <v>0</v>
      </c>
      <c r="V42" s="39">
        <f t="shared" si="16"/>
        <v>0</v>
      </c>
      <c r="W42" s="39">
        <f t="shared" si="16"/>
        <v>0</v>
      </c>
      <c r="X42" s="39">
        <f t="shared" si="16"/>
        <v>0</v>
      </c>
      <c r="Y42" s="39">
        <f t="shared" si="16"/>
        <v>130</v>
      </c>
      <c r="Z42" s="39">
        <f t="shared" si="16"/>
        <v>232</v>
      </c>
      <c r="AA42" s="39">
        <f t="shared" si="16"/>
        <v>0</v>
      </c>
      <c r="AB42" s="39">
        <f t="shared" si="16"/>
        <v>0</v>
      </c>
      <c r="AC42" s="39">
        <f t="shared" si="16"/>
        <v>0</v>
      </c>
      <c r="AD42" s="39">
        <f t="shared" si="16"/>
        <v>238</v>
      </c>
      <c r="AE42" s="39">
        <f t="shared" si="16"/>
        <v>0</v>
      </c>
      <c r="AF42" s="39">
        <f t="shared" si="16"/>
        <v>155</v>
      </c>
      <c r="AG42" s="39">
        <f t="shared" si="16"/>
        <v>0</v>
      </c>
      <c r="AH42" s="39">
        <f t="shared" si="16"/>
        <v>125</v>
      </c>
      <c r="AI42" s="39">
        <f t="shared" si="16"/>
        <v>227</v>
      </c>
      <c r="AJ42" s="39">
        <f t="shared" si="16"/>
        <v>0</v>
      </c>
      <c r="AK42" s="39">
        <f t="shared" si="17"/>
        <v>0</v>
      </c>
    </row>
    <row r="43" spans="1:37" ht="15">
      <c r="A43" s="38" t="s">
        <v>281</v>
      </c>
      <c r="B43" s="41"/>
      <c r="C43" s="40"/>
      <c r="D43" s="40">
        <v>234</v>
      </c>
      <c r="E43" s="40">
        <v>221</v>
      </c>
      <c r="F43" s="40">
        <v>171</v>
      </c>
      <c r="G43" s="40">
        <v>200</v>
      </c>
      <c r="H43" s="40">
        <v>201</v>
      </c>
      <c r="I43" s="40"/>
      <c r="J43" s="40">
        <v>308</v>
      </c>
      <c r="K43" s="40">
        <v>256</v>
      </c>
      <c r="L43" s="40"/>
      <c r="M43" s="40">
        <v>309</v>
      </c>
      <c r="N43" s="40">
        <v>237</v>
      </c>
      <c r="O43" s="40">
        <v>280</v>
      </c>
      <c r="P43" s="40">
        <v>241</v>
      </c>
      <c r="Q43" s="40"/>
      <c r="R43" s="40">
        <v>315</v>
      </c>
      <c r="S43"/>
      <c r="T43" s="38" t="s">
        <v>281</v>
      </c>
      <c r="U43" s="39">
        <f t="shared" si="16"/>
        <v>0</v>
      </c>
      <c r="V43" s="39">
        <f t="shared" si="16"/>
        <v>0</v>
      </c>
      <c r="W43" s="39">
        <f t="shared" si="16"/>
        <v>234</v>
      </c>
      <c r="X43" s="39">
        <f t="shared" si="16"/>
        <v>0</v>
      </c>
      <c r="Y43" s="39">
        <f t="shared" si="16"/>
        <v>171</v>
      </c>
      <c r="Z43" s="39">
        <f t="shared" si="16"/>
        <v>200</v>
      </c>
      <c r="AA43" s="39">
        <f t="shared" si="16"/>
        <v>201</v>
      </c>
      <c r="AB43" s="39">
        <f t="shared" si="16"/>
        <v>0</v>
      </c>
      <c r="AC43" s="39">
        <f t="shared" si="16"/>
        <v>308</v>
      </c>
      <c r="AD43" s="39">
        <f t="shared" si="16"/>
        <v>256</v>
      </c>
      <c r="AE43" s="39">
        <f t="shared" si="16"/>
        <v>0</v>
      </c>
      <c r="AF43" s="39">
        <f t="shared" si="16"/>
        <v>309</v>
      </c>
      <c r="AG43" s="39">
        <f t="shared" si="16"/>
        <v>237</v>
      </c>
      <c r="AH43" s="39">
        <f t="shared" si="16"/>
        <v>280</v>
      </c>
      <c r="AI43" s="39">
        <f t="shared" si="16"/>
        <v>241</v>
      </c>
      <c r="AJ43" s="39">
        <f t="shared" si="16"/>
        <v>0</v>
      </c>
      <c r="AK43" s="39">
        <f t="shared" si="17"/>
        <v>315</v>
      </c>
    </row>
    <row r="44" spans="1:37" ht="15">
      <c r="A44" s="38" t="s">
        <v>359</v>
      </c>
      <c r="B44" s="41"/>
      <c r="C44" s="40"/>
      <c r="D44" s="40">
        <v>247</v>
      </c>
      <c r="E44" s="40">
        <v>314</v>
      </c>
      <c r="F44" s="40">
        <v>235</v>
      </c>
      <c r="G44" s="40"/>
      <c r="H44" s="40">
        <v>253</v>
      </c>
      <c r="I44" s="40"/>
      <c r="J44" s="40">
        <v>317</v>
      </c>
      <c r="K44" s="40">
        <v>271</v>
      </c>
      <c r="L44" s="40">
        <v>268</v>
      </c>
      <c r="M44" s="40"/>
      <c r="N44" s="40"/>
      <c r="O44" s="40">
        <v>295</v>
      </c>
      <c r="P44" s="40">
        <v>279</v>
      </c>
      <c r="Q44" s="40"/>
      <c r="R44" s="40">
        <v>315</v>
      </c>
      <c r="S44"/>
      <c r="T44" s="38" t="s">
        <v>359</v>
      </c>
      <c r="U44" s="39">
        <f t="shared" si="16"/>
        <v>0</v>
      </c>
      <c r="V44" s="39">
        <f t="shared" si="16"/>
        <v>0</v>
      </c>
      <c r="W44" s="39">
        <f t="shared" si="16"/>
        <v>247</v>
      </c>
      <c r="X44" s="39">
        <f t="shared" si="16"/>
        <v>0</v>
      </c>
      <c r="Y44" s="39">
        <f t="shared" si="16"/>
        <v>235</v>
      </c>
      <c r="Z44" s="39">
        <f t="shared" si="16"/>
        <v>0</v>
      </c>
      <c r="AA44" s="39">
        <f t="shared" si="16"/>
        <v>253</v>
      </c>
      <c r="AB44" s="39">
        <f t="shared" si="16"/>
        <v>0</v>
      </c>
      <c r="AC44" s="39">
        <f t="shared" si="16"/>
        <v>317</v>
      </c>
      <c r="AD44" s="39">
        <f t="shared" si="16"/>
        <v>271</v>
      </c>
      <c r="AE44" s="39">
        <f t="shared" si="16"/>
        <v>268</v>
      </c>
      <c r="AF44" s="39">
        <f t="shared" si="16"/>
        <v>0</v>
      </c>
      <c r="AG44" s="39">
        <f t="shared" si="16"/>
        <v>0</v>
      </c>
      <c r="AH44" s="39">
        <f t="shared" si="16"/>
        <v>295</v>
      </c>
      <c r="AI44" s="39">
        <f t="shared" si="16"/>
        <v>279</v>
      </c>
      <c r="AJ44" s="39">
        <f t="shared" si="16"/>
        <v>0</v>
      </c>
      <c r="AK44" s="39">
        <f t="shared" si="17"/>
        <v>315</v>
      </c>
    </row>
    <row r="45" spans="1:37" ht="15">
      <c r="A45" s="38" t="s">
        <v>374</v>
      </c>
      <c r="B45" s="41"/>
      <c r="C45" s="40"/>
      <c r="D45" s="40">
        <v>248</v>
      </c>
      <c r="E45" s="40"/>
      <c r="F45" s="40">
        <v>269</v>
      </c>
      <c r="G45" s="40"/>
      <c r="H45" s="40">
        <v>278</v>
      </c>
      <c r="I45" s="40"/>
      <c r="J45" s="40">
        <v>318</v>
      </c>
      <c r="K45" s="40">
        <v>272</v>
      </c>
      <c r="L45" s="40">
        <v>269</v>
      </c>
      <c r="M45" s="40"/>
      <c r="N45" s="40"/>
      <c r="O45" s="40">
        <v>304</v>
      </c>
      <c r="P45" s="40">
        <v>293</v>
      </c>
      <c r="Q45" s="40"/>
      <c r="R45" s="40"/>
      <c r="S45"/>
      <c r="T45" s="38" t="s">
        <v>374</v>
      </c>
      <c r="U45" s="39">
        <f t="shared" si="16"/>
        <v>0</v>
      </c>
      <c r="V45" s="39">
        <f t="shared" si="16"/>
        <v>0</v>
      </c>
      <c r="W45" s="39">
        <f t="shared" si="16"/>
        <v>248</v>
      </c>
      <c r="X45" s="39">
        <f t="shared" si="16"/>
        <v>0</v>
      </c>
      <c r="Y45" s="39">
        <f t="shared" si="16"/>
        <v>269</v>
      </c>
      <c r="Z45" s="39">
        <f t="shared" si="16"/>
        <v>0</v>
      </c>
      <c r="AA45" s="39">
        <f t="shared" si="16"/>
        <v>278</v>
      </c>
      <c r="AB45" s="39">
        <f t="shared" si="16"/>
        <v>0</v>
      </c>
      <c r="AC45" s="39">
        <f t="shared" si="16"/>
        <v>318</v>
      </c>
      <c r="AD45" s="39">
        <f t="shared" si="16"/>
        <v>272</v>
      </c>
      <c r="AE45" s="39">
        <f t="shared" si="16"/>
        <v>269</v>
      </c>
      <c r="AF45" s="39">
        <f t="shared" si="16"/>
        <v>0</v>
      </c>
      <c r="AG45" s="39">
        <f t="shared" si="16"/>
        <v>0</v>
      </c>
      <c r="AH45" s="39">
        <f t="shared" si="16"/>
        <v>304</v>
      </c>
      <c r="AI45" s="39">
        <f t="shared" si="16"/>
        <v>293</v>
      </c>
      <c r="AJ45" s="39">
        <f t="shared" si="16"/>
        <v>0</v>
      </c>
      <c r="AK45" s="39">
        <f t="shared" si="17"/>
        <v>0</v>
      </c>
    </row>
    <row r="46" spans="1:37" ht="15">
      <c r="A46" s="38"/>
      <c r="B46" s="4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/>
      <c r="T46" s="38"/>
      <c r="U46" s="41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</row>
    <row r="47" spans="1:37" ht="15">
      <c r="A47" s="43" t="s">
        <v>513</v>
      </c>
      <c r="B47" s="40">
        <f t="shared" ref="B47:P47" ca="1" si="18">OFFSET(B72,ROW(TeamResultFinalPositionRow)-ROW(A11)+1,0)</f>
        <v>0</v>
      </c>
      <c r="C47" s="40">
        <f t="shared" ca="1" si="18"/>
        <v>0</v>
      </c>
      <c r="D47" s="40">
        <f t="shared" ca="1" si="18"/>
        <v>0</v>
      </c>
      <c r="E47" s="40">
        <f t="shared" ca="1" si="18"/>
        <v>0</v>
      </c>
      <c r="F47" s="40">
        <f t="shared" ca="1" si="18"/>
        <v>0</v>
      </c>
      <c r="G47" s="40">
        <f t="shared" ca="1" si="18"/>
        <v>0</v>
      </c>
      <c r="H47" s="40">
        <f t="shared" ca="1" si="18"/>
        <v>0</v>
      </c>
      <c r="I47" s="40">
        <f t="shared" ca="1" si="18"/>
        <v>0</v>
      </c>
      <c r="J47" s="40">
        <f t="shared" ca="1" si="18"/>
        <v>0</v>
      </c>
      <c r="K47" s="40">
        <f t="shared" ca="1" si="18"/>
        <v>0</v>
      </c>
      <c r="L47" s="40">
        <f t="shared" ca="1" si="18"/>
        <v>0</v>
      </c>
      <c r="M47" s="40">
        <f t="shared" ca="1" si="18"/>
        <v>0</v>
      </c>
      <c r="N47" s="40">
        <f t="shared" ca="1" si="18"/>
        <v>0</v>
      </c>
      <c r="O47" s="40">
        <f t="shared" ca="1" si="18"/>
        <v>0</v>
      </c>
      <c r="P47" s="40">
        <f t="shared" ca="1" si="18"/>
        <v>0</v>
      </c>
      <c r="Q47" s="40">
        <f ca="1">OFFSET(Q72,ROW(TeamResultFinalPositionRow)-ROW(R11)+1,0)</f>
        <v>0</v>
      </c>
      <c r="R47" s="40">
        <f ca="1">OFFSET(R72,ROW(TeamResultFinalPositionRow)-ROW(Q11)+1,0)</f>
        <v>0</v>
      </c>
      <c r="S47" s="42"/>
      <c r="T47" s="43" t="s">
        <v>513</v>
      </c>
      <c r="U47" s="40">
        <f t="shared" ref="U47:AK47" ca="1" si="19">OFFSET(U72,ROW(TeamResultFinalPositionRow)-ROW(T11)+1,0)</f>
        <v>0</v>
      </c>
      <c r="V47" s="40">
        <f t="shared" ca="1" si="19"/>
        <v>0</v>
      </c>
      <c r="W47" s="40">
        <f t="shared" ca="1" si="19"/>
        <v>0</v>
      </c>
      <c r="X47" s="40">
        <f t="shared" ca="1" si="19"/>
        <v>0</v>
      </c>
      <c r="Y47" s="40">
        <f t="shared" ca="1" si="19"/>
        <v>0</v>
      </c>
      <c r="Z47" s="40">
        <f t="shared" ca="1" si="19"/>
        <v>0</v>
      </c>
      <c r="AA47" s="40">
        <f t="shared" ca="1" si="19"/>
        <v>0</v>
      </c>
      <c r="AB47" s="40">
        <f t="shared" ca="1" si="19"/>
        <v>0</v>
      </c>
      <c r="AC47" s="40">
        <f t="shared" ca="1" si="19"/>
        <v>0</v>
      </c>
      <c r="AD47" s="40">
        <f t="shared" ca="1" si="19"/>
        <v>0</v>
      </c>
      <c r="AE47" s="40">
        <f t="shared" ca="1" si="19"/>
        <v>0</v>
      </c>
      <c r="AF47" s="40">
        <f t="shared" ca="1" si="19"/>
        <v>0</v>
      </c>
      <c r="AG47" s="40">
        <f t="shared" ca="1" si="19"/>
        <v>0</v>
      </c>
      <c r="AH47" s="40">
        <f t="shared" ca="1" si="19"/>
        <v>0</v>
      </c>
      <c r="AI47" s="40">
        <f t="shared" ca="1" si="19"/>
        <v>0</v>
      </c>
      <c r="AJ47" s="40">
        <f t="shared" ca="1" si="19"/>
        <v>0</v>
      </c>
      <c r="AK47" s="40">
        <f t="shared" ca="1" si="19"/>
        <v>0</v>
      </c>
    </row>
    <row r="48" spans="1:37" ht="15">
      <c r="A48" s="38" t="s">
        <v>512</v>
      </c>
      <c r="B48" s="40">
        <f ca="1">B37+B47</f>
        <v>16</v>
      </c>
      <c r="C48" s="40">
        <f t="shared" ref="C48:R48" ca="1" si="20">C37+C47</f>
        <v>7</v>
      </c>
      <c r="D48" s="40">
        <f t="shared" ca="1" si="20"/>
        <v>6</v>
      </c>
      <c r="E48" s="40">
        <f t="shared" ca="1" si="20"/>
        <v>12</v>
      </c>
      <c r="F48" s="40">
        <f t="shared" ca="1" si="20"/>
        <v>4</v>
      </c>
      <c r="G48" s="40">
        <f t="shared" ca="1" si="20"/>
        <v>2</v>
      </c>
      <c r="H48" s="40">
        <f t="shared" ca="1" si="20"/>
        <v>13</v>
      </c>
      <c r="I48" s="40">
        <f t="shared" ca="1" si="20"/>
        <v>11</v>
      </c>
      <c r="J48" s="40">
        <f t="shared" ca="1" si="20"/>
        <v>8</v>
      </c>
      <c r="K48" s="40">
        <f t="shared" ca="1" si="20"/>
        <v>3</v>
      </c>
      <c r="L48" s="40">
        <f ca="1">L37+L47</f>
        <v>17</v>
      </c>
      <c r="M48" s="40">
        <f t="shared" ca="1" si="20"/>
        <v>1</v>
      </c>
      <c r="N48" s="40">
        <f t="shared" ca="1" si="20"/>
        <v>14</v>
      </c>
      <c r="O48" s="40">
        <f t="shared" ca="1" si="20"/>
        <v>5</v>
      </c>
      <c r="P48" s="40">
        <f t="shared" ca="1" si="20"/>
        <v>9</v>
      </c>
      <c r="Q48" s="40">
        <f t="shared" ca="1" si="20"/>
        <v>15</v>
      </c>
      <c r="R48" s="40">
        <f t="shared" ca="1" si="20"/>
        <v>10</v>
      </c>
      <c r="S48"/>
      <c r="T48" s="38" t="s">
        <v>512</v>
      </c>
      <c r="U48" s="40">
        <f ca="1">U37+U47</f>
        <v>15</v>
      </c>
      <c r="V48" s="40">
        <f t="shared" ref="V48:AK48" ca="1" si="21">V37+V47</f>
        <v>7</v>
      </c>
      <c r="W48" s="40">
        <f t="shared" ca="1" si="21"/>
        <v>6</v>
      </c>
      <c r="X48" s="40">
        <f t="shared" ca="1" si="21"/>
        <v>0</v>
      </c>
      <c r="Y48" s="40">
        <f t="shared" ca="1" si="21"/>
        <v>4</v>
      </c>
      <c r="Z48" s="40">
        <f t="shared" ca="1" si="21"/>
        <v>2</v>
      </c>
      <c r="AA48" s="40">
        <f t="shared" ca="1" si="21"/>
        <v>12</v>
      </c>
      <c r="AB48" s="40">
        <f t="shared" ca="1" si="21"/>
        <v>11</v>
      </c>
      <c r="AC48" s="40">
        <f t="shared" ca="1" si="21"/>
        <v>8</v>
      </c>
      <c r="AD48" s="40">
        <f t="shared" ca="1" si="21"/>
        <v>3</v>
      </c>
      <c r="AE48" s="40">
        <f ca="1">AE37+AE47</f>
        <v>16</v>
      </c>
      <c r="AF48" s="40">
        <f t="shared" ca="1" si="21"/>
        <v>1</v>
      </c>
      <c r="AG48" s="40">
        <f t="shared" ca="1" si="21"/>
        <v>13</v>
      </c>
      <c r="AH48" s="40">
        <f t="shared" ca="1" si="21"/>
        <v>5</v>
      </c>
      <c r="AI48" s="40">
        <f ca="1">AI37+AI47</f>
        <v>9</v>
      </c>
      <c r="AJ48" s="40">
        <f t="shared" ca="1" si="21"/>
        <v>14</v>
      </c>
      <c r="AK48" s="40">
        <f t="shared" ca="1" si="21"/>
        <v>10</v>
      </c>
    </row>
    <row r="49" spans="1:37" ht="15">
      <c r="A49" s="38" t="s">
        <v>514</v>
      </c>
      <c r="B49" s="39">
        <v>16</v>
      </c>
      <c r="C49" s="40">
        <v>7</v>
      </c>
      <c r="D49" s="40">
        <v>6</v>
      </c>
      <c r="E49" s="40">
        <v>12</v>
      </c>
      <c r="F49" s="40">
        <v>4</v>
      </c>
      <c r="G49" s="40">
        <v>2</v>
      </c>
      <c r="H49" s="40">
        <v>13</v>
      </c>
      <c r="I49" s="40">
        <v>11</v>
      </c>
      <c r="J49" s="40">
        <v>8</v>
      </c>
      <c r="K49" s="40">
        <v>3</v>
      </c>
      <c r="L49" s="40">
        <v>17</v>
      </c>
      <c r="M49" s="40">
        <v>1</v>
      </c>
      <c r="N49" s="40">
        <v>14</v>
      </c>
      <c r="O49" s="40">
        <v>5</v>
      </c>
      <c r="P49" s="40">
        <v>9</v>
      </c>
      <c r="Q49" s="40">
        <v>15</v>
      </c>
      <c r="R49" s="40">
        <v>10</v>
      </c>
      <c r="S49"/>
      <c r="T49" s="38" t="s">
        <v>514</v>
      </c>
      <c r="U49" s="39">
        <f ca="1">IF(U9=0,0,MAX(U9-COUNTIF($U35:$AK35,0),0))</f>
        <v>15</v>
      </c>
      <c r="V49" s="39">
        <f t="shared" ref="V49:AK49" ca="1" si="22">IF(V9=0,0,MAX(V9-COUNTIF($U35:$AK35,0),0))</f>
        <v>7</v>
      </c>
      <c r="W49" s="39">
        <f t="shared" ca="1" si="22"/>
        <v>6</v>
      </c>
      <c r="X49" s="39">
        <f t="shared" ca="1" si="22"/>
        <v>0</v>
      </c>
      <c r="Y49" s="39">
        <f t="shared" ca="1" si="22"/>
        <v>4</v>
      </c>
      <c r="Z49" s="39">
        <f t="shared" ca="1" si="22"/>
        <v>2</v>
      </c>
      <c r="AA49" s="39">
        <f t="shared" ca="1" si="22"/>
        <v>12</v>
      </c>
      <c r="AB49" s="39">
        <f t="shared" ca="1" si="22"/>
        <v>11</v>
      </c>
      <c r="AC49" s="39">
        <f t="shared" ca="1" si="22"/>
        <v>8</v>
      </c>
      <c r="AD49" s="39">
        <f t="shared" ca="1" si="22"/>
        <v>3</v>
      </c>
      <c r="AE49" s="39">
        <f ca="1">IF(AE9=0,0,MAX(AE9-COUNTIF($U35:$AK35,0),0))</f>
        <v>16</v>
      </c>
      <c r="AF49" s="39">
        <f t="shared" ca="1" si="22"/>
        <v>1</v>
      </c>
      <c r="AG49" s="39">
        <f t="shared" ca="1" si="22"/>
        <v>13</v>
      </c>
      <c r="AH49" s="39">
        <f t="shared" ca="1" si="22"/>
        <v>5</v>
      </c>
      <c r="AI49" s="39">
        <f t="shared" ca="1" si="22"/>
        <v>9</v>
      </c>
      <c r="AJ49" s="39">
        <f t="shared" ca="1" si="22"/>
        <v>14</v>
      </c>
      <c r="AK49" s="39">
        <f t="shared" ca="1" si="22"/>
        <v>10</v>
      </c>
    </row>
    <row r="50" spans="1:37" ht="15">
      <c r="A50"/>
      <c r="B50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/>
      <c r="T50"/>
      <c r="U50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</row>
    <row r="51" spans="1:37" ht="15">
      <c r="A51" s="44" t="s">
        <v>515</v>
      </c>
      <c r="B51" s="45">
        <f t="shared" ref="B51:R51" ca="1" si="23">B48+(COLUMN(B51)-COLUMN($A51))/100</f>
        <v>16.010000000000002</v>
      </c>
      <c r="C51" s="45">
        <f t="shared" ca="1" si="23"/>
        <v>7.02</v>
      </c>
      <c r="D51" s="45">
        <f t="shared" ca="1" si="23"/>
        <v>6.03</v>
      </c>
      <c r="E51" s="45">
        <f t="shared" ca="1" si="23"/>
        <v>12.04</v>
      </c>
      <c r="F51" s="45">
        <f t="shared" ca="1" si="23"/>
        <v>4.05</v>
      </c>
      <c r="G51" s="45">
        <f t="shared" ca="1" si="23"/>
        <v>2.06</v>
      </c>
      <c r="H51" s="45">
        <f t="shared" ca="1" si="23"/>
        <v>13.07</v>
      </c>
      <c r="I51" s="45">
        <f t="shared" ca="1" si="23"/>
        <v>11.08</v>
      </c>
      <c r="J51" s="45">
        <f t="shared" ca="1" si="23"/>
        <v>8.09</v>
      </c>
      <c r="K51" s="45">
        <f t="shared" ca="1" si="23"/>
        <v>3.1</v>
      </c>
      <c r="L51" s="45">
        <f ca="1">L48+(COLUMN(L51)-COLUMN($A51))/100</f>
        <v>17.11</v>
      </c>
      <c r="M51" s="45">
        <f t="shared" ca="1" si="23"/>
        <v>1.1200000000000001</v>
      </c>
      <c r="N51" s="45">
        <f t="shared" ca="1" si="23"/>
        <v>14.13</v>
      </c>
      <c r="O51" s="45">
        <f t="shared" ca="1" si="23"/>
        <v>5.14</v>
      </c>
      <c r="P51" s="45">
        <f ca="1">P48+(COLUMN(P51)-COLUMN($A51))/100</f>
        <v>9.15</v>
      </c>
      <c r="Q51" s="45">
        <f ca="1">Q48+(COLUMN(Q51)-COLUMN($A51))/100</f>
        <v>15.16</v>
      </c>
      <c r="R51" s="45">
        <f t="shared" ca="1" si="23"/>
        <v>10.17</v>
      </c>
      <c r="S51"/>
      <c r="T51" s="44" t="s">
        <v>515</v>
      </c>
      <c r="U51" s="45">
        <f t="shared" ref="U51:AK51" ca="1" si="24">U48+(COLUMN(U51)-COLUMN($A51))/100</f>
        <v>15.2</v>
      </c>
      <c r="V51" s="45">
        <f t="shared" ca="1" si="24"/>
        <v>7.21</v>
      </c>
      <c r="W51" s="45">
        <f t="shared" ca="1" si="24"/>
        <v>6.22</v>
      </c>
      <c r="X51" s="45">
        <f t="shared" ca="1" si="24"/>
        <v>0.23</v>
      </c>
      <c r="Y51" s="45">
        <f t="shared" ca="1" si="24"/>
        <v>4.24</v>
      </c>
      <c r="Z51" s="45">
        <f t="shared" ca="1" si="24"/>
        <v>2.25</v>
      </c>
      <c r="AA51" s="45">
        <f t="shared" ca="1" si="24"/>
        <v>12.26</v>
      </c>
      <c r="AB51" s="45">
        <f t="shared" ca="1" si="24"/>
        <v>11.27</v>
      </c>
      <c r="AC51" s="45">
        <f t="shared" ca="1" si="24"/>
        <v>8.2799999999999994</v>
      </c>
      <c r="AD51" s="45">
        <f t="shared" ca="1" si="24"/>
        <v>3.29</v>
      </c>
      <c r="AE51" s="45">
        <f ca="1">AE48+(COLUMN(AE51)-COLUMN($A51))/100</f>
        <v>16.3</v>
      </c>
      <c r="AF51" s="45">
        <f t="shared" ca="1" si="24"/>
        <v>1.31</v>
      </c>
      <c r="AG51" s="45">
        <f t="shared" ca="1" si="24"/>
        <v>13.32</v>
      </c>
      <c r="AH51" s="45">
        <f t="shared" ca="1" si="24"/>
        <v>5.33</v>
      </c>
      <c r="AI51" s="45">
        <f ca="1">AI48+(COLUMN(AI51)-COLUMN($A51))/100</f>
        <v>9.34</v>
      </c>
      <c r="AJ51" s="45">
        <f t="shared" ca="1" si="24"/>
        <v>14.35</v>
      </c>
      <c r="AK51" s="45">
        <f t="shared" ca="1" si="24"/>
        <v>10.36</v>
      </c>
    </row>
    <row r="52" spans="1:37" ht="15">
      <c r="A52"/>
      <c r="B52" s="38" t="str">
        <f>B$1</f>
        <v>A80</v>
      </c>
      <c r="C52" s="38" t="str">
        <f t="shared" ref="C52:R52" si="25">C$1</f>
        <v>BEX</v>
      </c>
      <c r="D52" s="38" t="str">
        <f t="shared" si="25"/>
        <v>BTNTRI</v>
      </c>
      <c r="E52" s="38" t="str">
        <f t="shared" si="25"/>
        <v>CPA</v>
      </c>
      <c r="F52" s="38" t="str">
        <f t="shared" si="25"/>
        <v>CROW</v>
      </c>
      <c r="G52" s="38" t="str">
        <f t="shared" si="25"/>
        <v>EAST/BDY</v>
      </c>
      <c r="H52" s="38" t="str">
        <f t="shared" si="25"/>
        <v>HAIL</v>
      </c>
      <c r="I52" s="38" t="str">
        <f t="shared" si="25"/>
        <v>HAC</v>
      </c>
      <c r="J52" s="38" t="str">
        <f t="shared" si="25"/>
        <v>HR</v>
      </c>
      <c r="K52" s="38" t="str">
        <f t="shared" si="25"/>
        <v>HTH/UCK</v>
      </c>
      <c r="L52" s="38" t="str">
        <f t="shared" si="25"/>
        <v>HYR</v>
      </c>
      <c r="M52" s="38" t="str">
        <f t="shared" si="25"/>
        <v>LEW</v>
      </c>
      <c r="N52" s="38" t="str">
        <f t="shared" si="25"/>
        <v>MEAD</v>
      </c>
      <c r="O52" s="38" t="str">
        <f t="shared" si="25"/>
        <v>PSS</v>
      </c>
      <c r="P52" s="38" t="str">
        <f t="shared" si="25"/>
        <v>RUNW</v>
      </c>
      <c r="Q52" s="38" t="str">
        <f t="shared" si="25"/>
        <v>TRIT</v>
      </c>
      <c r="R52" s="38" t="str">
        <f t="shared" si="25"/>
        <v>WAD</v>
      </c>
      <c r="S52"/>
      <c r="T52"/>
      <c r="U52" s="38" t="str">
        <f>U$1</f>
        <v>A80</v>
      </c>
      <c r="V52" s="38" t="str">
        <f t="shared" ref="V52:AK52" si="26">V$1</f>
        <v>BEX</v>
      </c>
      <c r="W52" s="38" t="str">
        <f t="shared" si="26"/>
        <v>BTNTRI</v>
      </c>
      <c r="X52" s="38" t="str">
        <f t="shared" si="26"/>
        <v>CPA</v>
      </c>
      <c r="Y52" s="38" t="str">
        <f t="shared" si="26"/>
        <v>CROW</v>
      </c>
      <c r="Z52" s="38" t="str">
        <f t="shared" si="26"/>
        <v>EAST/BDY</v>
      </c>
      <c r="AA52" s="38" t="str">
        <f t="shared" si="26"/>
        <v>HAIL</v>
      </c>
      <c r="AB52" s="38" t="str">
        <f t="shared" si="26"/>
        <v>HAC</v>
      </c>
      <c r="AC52" s="38" t="str">
        <f t="shared" si="26"/>
        <v>HR</v>
      </c>
      <c r="AD52" s="38" t="str">
        <f t="shared" si="26"/>
        <v>HTH/UCK</v>
      </c>
      <c r="AE52" s="38" t="str">
        <f t="shared" si="26"/>
        <v>HYR</v>
      </c>
      <c r="AF52" s="38" t="str">
        <f t="shared" si="26"/>
        <v>LEW</v>
      </c>
      <c r="AG52" s="38" t="str">
        <f t="shared" si="26"/>
        <v>MEAD</v>
      </c>
      <c r="AH52" s="38" t="str">
        <f t="shared" si="26"/>
        <v>PSS</v>
      </c>
      <c r="AI52" s="38" t="str">
        <f t="shared" si="26"/>
        <v>RUNW</v>
      </c>
      <c r="AJ52" s="38" t="str">
        <f t="shared" si="26"/>
        <v>TRIT</v>
      </c>
      <c r="AK52" s="38" t="str">
        <f t="shared" si="26"/>
        <v>WAD</v>
      </c>
    </row>
    <row r="53" spans="1:37" ht="15">
      <c r="A53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/>
      <c r="T53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</row>
    <row r="54" spans="1:37" ht="15">
      <c r="A54" s="47" t="s">
        <v>516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/>
      <c r="T54" s="47" t="s">
        <v>516</v>
      </c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</row>
    <row r="55" spans="1:37" ht="15">
      <c r="A55" s="47" t="s">
        <v>109</v>
      </c>
      <c r="B55" s="48" t="s">
        <v>517</v>
      </c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47" t="str">
        <f>A55</f>
        <v>A80</v>
      </c>
      <c r="U55" s="48" t="str">
        <f t="shared" ref="U55:U69" si="27">B55</f>
        <v>Arena 80</v>
      </c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5">
      <c r="A56" s="47" t="s">
        <v>117</v>
      </c>
      <c r="B56" s="48" t="s">
        <v>518</v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47" t="str">
        <f t="shared" ref="T56:T69" si="28">A56</f>
        <v>BEX</v>
      </c>
      <c r="U56" s="48" t="str">
        <f t="shared" si="27"/>
        <v>Bexhill Runners and Triathletes</v>
      </c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5">
      <c r="A57" s="49" t="s">
        <v>519</v>
      </c>
      <c r="B57" s="48" t="s">
        <v>84</v>
      </c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49" t="str">
        <f t="shared" si="28"/>
        <v>BTNRI</v>
      </c>
      <c r="U57" s="48" t="str">
        <f t="shared" si="27"/>
        <v>Brighton Tri Club</v>
      </c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5">
      <c r="A58" s="49" t="s">
        <v>31</v>
      </c>
      <c r="B58" s="48" t="s">
        <v>520</v>
      </c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49" t="str">
        <f t="shared" si="28"/>
        <v>CPA</v>
      </c>
      <c r="U58" s="48" t="str">
        <f t="shared" si="27"/>
        <v>Central Park Athletes</v>
      </c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:37" ht="15">
      <c r="A59" s="47" t="s">
        <v>42</v>
      </c>
      <c r="B59" s="48" t="s">
        <v>41</v>
      </c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47" t="str">
        <f t="shared" si="28"/>
        <v>CROW</v>
      </c>
      <c r="U59" s="48" t="str">
        <f t="shared" si="27"/>
        <v>Crowborough Runners</v>
      </c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ht="15">
      <c r="A60" s="47" t="s">
        <v>39</v>
      </c>
      <c r="B60" s="48" t="s">
        <v>521</v>
      </c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47" t="str">
        <f t="shared" si="28"/>
        <v>EAST/BDY</v>
      </c>
      <c r="U60" s="48" t="str">
        <f t="shared" si="27"/>
        <v>Eastbourne Rovers and Bodyworks</v>
      </c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37" ht="15">
      <c r="A61" s="47" t="s">
        <v>136</v>
      </c>
      <c r="B61" s="48" t="s">
        <v>135</v>
      </c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47" t="str">
        <f t="shared" si="28"/>
        <v>HAIL</v>
      </c>
      <c r="U61" s="48" t="str">
        <f t="shared" si="27"/>
        <v>Hailsham Harriers</v>
      </c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1:37" ht="15">
      <c r="A62" s="47" t="s">
        <v>47</v>
      </c>
      <c r="B62" s="48" t="s">
        <v>46</v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47" t="str">
        <f t="shared" si="28"/>
        <v>HAC</v>
      </c>
      <c r="U62" s="48" t="str">
        <f t="shared" si="27"/>
        <v>Hastings AC</v>
      </c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37" ht="15">
      <c r="A63" s="47" t="s">
        <v>34</v>
      </c>
      <c r="B63" s="48" t="s">
        <v>33</v>
      </c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47" t="str">
        <f t="shared" si="28"/>
        <v>HR</v>
      </c>
      <c r="U63" s="48" t="str">
        <f t="shared" si="27"/>
        <v>Hastings Runners</v>
      </c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1:37" ht="15">
      <c r="A64" s="47" t="s">
        <v>522</v>
      </c>
      <c r="B64" s="48" t="s">
        <v>523</v>
      </c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47" t="str">
        <f t="shared" si="28"/>
        <v>HE/UCK</v>
      </c>
      <c r="U64" s="48" t="str">
        <f t="shared" si="27"/>
        <v>Heathfield Road Runners and Uckfield Runners</v>
      </c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37" ht="15">
      <c r="A65" s="47" t="s">
        <v>19</v>
      </c>
      <c r="B65" s="48" t="s">
        <v>18</v>
      </c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47" t="str">
        <f t="shared" si="28"/>
        <v>LEW</v>
      </c>
      <c r="U65" s="48" t="str">
        <f t="shared" si="27"/>
        <v>Lewes AC</v>
      </c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37" ht="15">
      <c r="A66" s="47" t="s">
        <v>524</v>
      </c>
      <c r="B66" s="48" t="s">
        <v>194</v>
      </c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47" t="str">
        <f t="shared" si="28"/>
        <v>MEADS</v>
      </c>
      <c r="U66" s="48" t="str">
        <f t="shared" si="27"/>
        <v>Meads Runners</v>
      </c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37" ht="15">
      <c r="A67" s="47" t="s">
        <v>25</v>
      </c>
      <c r="B67" s="48" t="s">
        <v>574</v>
      </c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47" t="str">
        <f t="shared" si="28"/>
        <v>PSS</v>
      </c>
      <c r="U67" s="48" t="str">
        <f t="shared" si="27"/>
        <v>Plodders, Shufflers and Stridders (Poegate Ploders, Seafront Shufflers &amp; Seaford Striders)</v>
      </c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37" ht="15">
      <c r="A68" s="47" t="str">
        <f>Q1</f>
        <v>TRIT</v>
      </c>
      <c r="B68" s="48" t="s">
        <v>525</v>
      </c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47" t="str">
        <f t="shared" si="28"/>
        <v>TRIT</v>
      </c>
      <c r="U68" s="48" t="str">
        <f t="shared" si="27"/>
        <v>Tempo Tri</v>
      </c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1:37" ht="15">
      <c r="A69" s="47" t="s">
        <v>28</v>
      </c>
      <c r="B69" s="48" t="s">
        <v>27</v>
      </c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47" t="str">
        <f t="shared" si="28"/>
        <v>WAD</v>
      </c>
      <c r="U69" s="48" t="str">
        <f t="shared" si="27"/>
        <v>Wadhurst Runners</v>
      </c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</sheetData>
  <pageMargins left="0.35433070866141736" right="0.15748031496062992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wksMen">
    <tabColor rgb="FF00B050"/>
  </sheetPr>
  <dimension ref="A1:AC362"/>
  <sheetViews>
    <sheetView view="pageBreakPreview" topLeftCell="A193" zoomScale="60" workbookViewId="0">
      <selection activeCell="A240" sqref="A240:W248"/>
    </sheetView>
  </sheetViews>
  <sheetFormatPr defaultRowHeight="12.75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1" width="7.140625" style="2" customWidth="1"/>
    <col min="12" max="12" width="8.140625" style="2" customWidth="1"/>
    <col min="13" max="14" width="7.140625" style="2" hidden="1" customWidth="1" outlineLevel="1"/>
    <col min="15" max="15" width="10.42578125" style="2" hidden="1" customWidth="1" outlineLevel="1"/>
    <col min="16" max="17" width="0" style="2" hidden="1" customWidth="1" outlineLevel="1"/>
    <col min="18" max="18" width="9.140625" style="2" collapsed="1"/>
    <col min="19" max="16384" width="9.140625" style="2"/>
  </cols>
  <sheetData>
    <row r="1" spans="1:25">
      <c r="Q1" s="21" t="s">
        <v>526</v>
      </c>
      <c r="R1" s="14" t="s">
        <v>527</v>
      </c>
      <c r="S1" s="5" t="str">
        <f>IF(ISBLANK(R1),"X",IF(AND(R1&lt;115,R1&gt;95),R1+1,R1))</f>
        <v xml:space="preserve">Formula to correct scores psoted </v>
      </c>
      <c r="T1" s="5" t="str">
        <f t="shared" ref="T1:W1" si="0">IF(OR(T$5&gt;$D$4,T$5&gt;COUNT($E1:$J1)),"",LARGE($E1:$J1,T$5))</f>
        <v/>
      </c>
      <c r="U1" s="5" t="str">
        <f t="shared" si="0"/>
        <v/>
      </c>
      <c r="V1" s="5" t="str">
        <f t="shared" si="0"/>
        <v/>
      </c>
      <c r="W1" s="5" t="str">
        <f t="shared" si="0"/>
        <v/>
      </c>
      <c r="X1" s="3" t="s">
        <v>528</v>
      </c>
      <c r="Y1" s="5">
        <f>K1+200-IF(COUNT(E1:J1)=4,SMALL(E1:J1,1),0)-IF(COUNT(E1:J1)=5,SMALL(E1:J1,2),0)</f>
        <v>200</v>
      </c>
    </row>
    <row r="2" spans="1:25">
      <c r="A2" s="2" t="s">
        <v>529</v>
      </c>
      <c r="E2" s="21" t="s">
        <v>530</v>
      </c>
      <c r="F2" s="2" t="b">
        <f>SUM(F5:F249)&gt;0</f>
        <v>0</v>
      </c>
      <c r="J2" s="22" t="s">
        <v>531</v>
      </c>
      <c r="K2" s="5">
        <f>IFERROR(LARGE(E2:J2,1),0)+IF($D$4&gt;=2,IFERROR(LARGE(E2:J2,2),0),0)+IF($D$4&gt;=3,IFERROR(LARGE(E2:J2,3),0),0)+IF($D$4&gt;=4,IFERROR(LARGE(E2:J2,4),0),0)+IF($D$4&gt;=5,IFERROR(LARGE(E2:J2,5),0),0)+IF($D$4&gt;=6,IFERROR(LARGE(E2:J2,6),0),0)</f>
        <v>0</v>
      </c>
      <c r="L2" s="5" t="s">
        <v>555</v>
      </c>
      <c r="M2" s="5"/>
      <c r="N2" s="5"/>
      <c r="O2" s="23">
        <v>2.9999999999999997E-4</v>
      </c>
      <c r="P2" s="2">
        <f>COUNT(E2:J2)</f>
        <v>0</v>
      </c>
      <c r="Q2" s="24">
        <f>O2+R2/1000+S2/10000+T2/100000+U2/1000000+V2/10000000+W2/100000000</f>
        <v>2.9999999999999997E-4</v>
      </c>
      <c r="R2" s="14"/>
      <c r="S2" s="5"/>
      <c r="T2" s="5"/>
      <c r="U2" s="5"/>
      <c r="V2" s="5"/>
      <c r="X2" s="5"/>
    </row>
    <row r="3" spans="1:25" s="18" customFormat="1" ht="38.25" customHeight="1">
      <c r="A3" s="18" t="s">
        <v>553</v>
      </c>
      <c r="M3" s="8"/>
      <c r="N3" s="8"/>
    </row>
    <row r="4" spans="1:25" s="8" customFormat="1">
      <c r="A4" s="8" t="s">
        <v>533</v>
      </c>
      <c r="D4" s="25">
        <v>4</v>
      </c>
      <c r="R4" s="8" t="s">
        <v>535</v>
      </c>
    </row>
    <row r="5" spans="1:25" s="8" customFormat="1" ht="27.75" customHeight="1">
      <c r="A5" s="8" t="s">
        <v>2</v>
      </c>
      <c r="B5" s="26" t="s">
        <v>536</v>
      </c>
      <c r="C5" s="8" t="s">
        <v>3</v>
      </c>
      <c r="D5" s="9" t="s">
        <v>5</v>
      </c>
      <c r="E5" s="9" t="s">
        <v>537</v>
      </c>
      <c r="F5" s="9" t="s">
        <v>538</v>
      </c>
      <c r="G5" s="9" t="s">
        <v>539</v>
      </c>
      <c r="H5" s="9" t="s">
        <v>540</v>
      </c>
      <c r="I5" s="9" t="s">
        <v>541</v>
      </c>
      <c r="J5" s="9" t="s">
        <v>542</v>
      </c>
      <c r="K5" s="9" t="s">
        <v>512</v>
      </c>
      <c r="L5" s="27" t="s">
        <v>543</v>
      </c>
      <c r="M5" s="9"/>
      <c r="N5" s="9" t="s">
        <v>545</v>
      </c>
      <c r="O5" s="28" t="s">
        <v>546</v>
      </c>
      <c r="P5" s="8" t="s">
        <v>547</v>
      </c>
      <c r="Q5" s="8" t="s">
        <v>548</v>
      </c>
      <c r="R5" s="8">
        <v>1</v>
      </c>
      <c r="S5" s="8">
        <v>2</v>
      </c>
      <c r="T5" s="8">
        <v>3</v>
      </c>
      <c r="U5" s="8">
        <v>4</v>
      </c>
      <c r="V5" s="8">
        <v>5</v>
      </c>
      <c r="W5" s="8">
        <v>6</v>
      </c>
      <c r="Y5" s="8" t="s">
        <v>549</v>
      </c>
    </row>
    <row r="6" spans="1:25" s="8" customFormat="1">
      <c r="C6" s="8" t="s">
        <v>550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25" s="8" customFormat="1">
      <c r="A7" s="3">
        <v>1</v>
      </c>
      <c r="B7" s="3">
        <v>1</v>
      </c>
      <c r="C7" s="3" t="s">
        <v>12</v>
      </c>
      <c r="D7" s="14" t="s">
        <v>14</v>
      </c>
      <c r="E7" s="2">
        <v>300</v>
      </c>
      <c r="F7" s="9"/>
      <c r="G7" s="9"/>
      <c r="H7" s="9"/>
      <c r="I7" s="9"/>
      <c r="J7" s="9"/>
      <c r="K7" s="5">
        <v>300</v>
      </c>
      <c r="L7" s="5" t="s">
        <v>555</v>
      </c>
      <c r="M7" s="5" t="s">
        <v>16</v>
      </c>
      <c r="N7" s="5"/>
      <c r="O7" s="23"/>
      <c r="P7" s="2">
        <v>299.99979999999999</v>
      </c>
      <c r="Q7" s="24">
        <v>1</v>
      </c>
      <c r="R7" s="2">
        <v>300.2998</v>
      </c>
      <c r="S7" s="9">
        <v>300</v>
      </c>
      <c r="T7" s="9"/>
      <c r="U7" s="9"/>
      <c r="V7" s="9"/>
      <c r="W7" s="9"/>
    </row>
    <row r="8" spans="1:25" s="8" customFormat="1">
      <c r="A8" s="3">
        <v>2</v>
      </c>
      <c r="B8" s="3">
        <v>2</v>
      </c>
      <c r="C8" s="3" t="s">
        <v>22</v>
      </c>
      <c r="D8" s="14" t="s">
        <v>24</v>
      </c>
      <c r="E8" s="2">
        <v>298</v>
      </c>
      <c r="F8" s="9"/>
      <c r="G8" s="9"/>
      <c r="H8" s="9"/>
      <c r="I8" s="9"/>
      <c r="J8" s="9"/>
      <c r="K8" s="5">
        <v>298</v>
      </c>
      <c r="L8" s="5" t="s">
        <v>555</v>
      </c>
      <c r="M8" s="5" t="s">
        <v>44</v>
      </c>
      <c r="N8" s="5"/>
      <c r="O8" s="23"/>
      <c r="P8" s="2">
        <v>297.99970000000002</v>
      </c>
      <c r="Q8" s="24">
        <v>1</v>
      </c>
      <c r="R8" s="2">
        <v>298.29770000000002</v>
      </c>
      <c r="S8" s="9">
        <v>298</v>
      </c>
      <c r="T8" s="9"/>
      <c r="U8" s="9"/>
      <c r="V8" s="9"/>
      <c r="W8" s="9"/>
    </row>
    <row r="9" spans="1:25" s="8" customFormat="1">
      <c r="A9" s="3">
        <v>3</v>
      </c>
      <c r="B9" s="3">
        <v>3</v>
      </c>
      <c r="C9" s="3" t="s">
        <v>26</v>
      </c>
      <c r="D9" s="14" t="s">
        <v>28</v>
      </c>
      <c r="E9" s="2">
        <v>297</v>
      </c>
      <c r="F9" s="9"/>
      <c r="G9" s="9"/>
      <c r="H9" s="9"/>
      <c r="I9" s="9"/>
      <c r="J9" s="9"/>
      <c r="K9" s="5">
        <v>297</v>
      </c>
      <c r="L9" s="5" t="s">
        <v>555</v>
      </c>
      <c r="M9" s="5" t="s">
        <v>49</v>
      </c>
      <c r="N9" s="5"/>
      <c r="O9" s="23"/>
      <c r="P9" s="2">
        <v>296.99959999999999</v>
      </c>
      <c r="Q9" s="24">
        <v>1</v>
      </c>
      <c r="R9" s="2">
        <v>297.29660000000001</v>
      </c>
      <c r="S9" s="9">
        <v>297</v>
      </c>
      <c r="T9" s="9"/>
      <c r="U9" s="9"/>
      <c r="V9" s="9"/>
      <c r="W9" s="9"/>
    </row>
    <row r="10" spans="1:25" s="8" customFormat="1">
      <c r="A10" s="3">
        <v>4</v>
      </c>
      <c r="B10" s="3" t="s">
        <v>60</v>
      </c>
      <c r="C10" s="3" t="s">
        <v>29</v>
      </c>
      <c r="D10" s="14" t="s">
        <v>31</v>
      </c>
      <c r="E10" s="2">
        <v>296</v>
      </c>
      <c r="F10" s="9"/>
      <c r="G10" s="9"/>
      <c r="H10" s="9"/>
      <c r="I10" s="9"/>
      <c r="J10" s="9"/>
      <c r="K10" s="5">
        <v>296</v>
      </c>
      <c r="L10" s="5" t="s">
        <v>556</v>
      </c>
      <c r="M10" s="5"/>
      <c r="N10" s="5"/>
      <c r="O10" s="23"/>
      <c r="P10" s="2">
        <v>295.99950000000001</v>
      </c>
      <c r="Q10" s="24">
        <v>1</v>
      </c>
      <c r="R10" s="2">
        <v>296.2955</v>
      </c>
      <c r="S10" s="9">
        <v>296</v>
      </c>
      <c r="T10" s="9"/>
      <c r="U10" s="9"/>
      <c r="V10" s="9"/>
      <c r="W10" s="9"/>
    </row>
    <row r="11" spans="1:25" s="8" customFormat="1">
      <c r="A11" s="3">
        <v>5</v>
      </c>
      <c r="B11" s="3">
        <v>4</v>
      </c>
      <c r="C11" s="3" t="s">
        <v>32</v>
      </c>
      <c r="D11" s="14" t="s">
        <v>34</v>
      </c>
      <c r="E11" s="2">
        <v>295</v>
      </c>
      <c r="F11" s="9"/>
      <c r="G11" s="9"/>
      <c r="H11" s="9"/>
      <c r="I11" s="9"/>
      <c r="J11" s="9"/>
      <c r="K11" s="5">
        <v>295</v>
      </c>
      <c r="L11" s="5" t="s">
        <v>555</v>
      </c>
      <c r="M11" s="5"/>
      <c r="N11" s="5"/>
      <c r="O11" s="23"/>
      <c r="P11" s="2">
        <v>294.99939999999998</v>
      </c>
      <c r="Q11" s="24">
        <v>1</v>
      </c>
      <c r="R11" s="2">
        <v>295.2944</v>
      </c>
      <c r="S11" s="9">
        <v>295</v>
      </c>
      <c r="T11" s="9"/>
      <c r="U11" s="9"/>
      <c r="V11" s="9"/>
      <c r="W11" s="9"/>
    </row>
    <row r="12" spans="1:25" s="8" customFormat="1">
      <c r="A12" s="3">
        <v>6</v>
      </c>
      <c r="B12" s="3">
        <v>5</v>
      </c>
      <c r="C12" s="3" t="s">
        <v>35</v>
      </c>
      <c r="D12" s="14" t="s">
        <v>19</v>
      </c>
      <c r="E12" s="2">
        <v>294</v>
      </c>
      <c r="F12" s="9"/>
      <c r="G12" s="9"/>
      <c r="H12" s="9"/>
      <c r="I12" s="9"/>
      <c r="J12" s="9"/>
      <c r="K12" s="5">
        <v>294</v>
      </c>
      <c r="L12" s="5" t="s">
        <v>555</v>
      </c>
      <c r="M12" s="5"/>
      <c r="N12" s="5"/>
      <c r="O12" s="23"/>
      <c r="P12" s="2">
        <v>293.99930000000001</v>
      </c>
      <c r="Q12" s="24">
        <v>1</v>
      </c>
      <c r="R12" s="2">
        <v>294.29329999999999</v>
      </c>
      <c r="S12" s="9">
        <v>294</v>
      </c>
      <c r="T12" s="9"/>
      <c r="U12" s="9"/>
      <c r="V12" s="9"/>
      <c r="W12" s="9"/>
    </row>
    <row r="13" spans="1:25" s="8" customFormat="1">
      <c r="A13" s="3">
        <v>7</v>
      </c>
      <c r="B13" s="3">
        <v>6</v>
      </c>
      <c r="C13" s="3" t="s">
        <v>36</v>
      </c>
      <c r="D13" s="14" t="s">
        <v>38</v>
      </c>
      <c r="E13" s="2">
        <v>293</v>
      </c>
      <c r="F13" s="9"/>
      <c r="G13" s="9"/>
      <c r="H13" s="9"/>
      <c r="I13" s="9"/>
      <c r="J13" s="9"/>
      <c r="K13" s="5">
        <v>293</v>
      </c>
      <c r="L13" s="5" t="s">
        <v>555</v>
      </c>
      <c r="M13" s="5"/>
      <c r="N13" s="5"/>
      <c r="O13" s="23"/>
      <c r="P13" s="2">
        <v>292.99919999999997</v>
      </c>
      <c r="Q13" s="24">
        <v>1</v>
      </c>
      <c r="R13" s="2">
        <v>293.29219999999998</v>
      </c>
      <c r="S13" s="9">
        <v>293</v>
      </c>
      <c r="T13" s="9"/>
      <c r="U13" s="9"/>
      <c r="V13" s="9"/>
      <c r="W13" s="9"/>
    </row>
    <row r="14" spans="1:25" s="8" customFormat="1">
      <c r="A14" s="3">
        <v>8</v>
      </c>
      <c r="B14" s="3">
        <v>7</v>
      </c>
      <c r="C14" s="3" t="s">
        <v>43</v>
      </c>
      <c r="D14" s="14" t="s">
        <v>19</v>
      </c>
      <c r="E14" s="2">
        <v>291</v>
      </c>
      <c r="F14" s="9"/>
      <c r="G14" s="9"/>
      <c r="H14" s="9"/>
      <c r="I14" s="9"/>
      <c r="J14" s="9"/>
      <c r="K14" s="5">
        <v>291</v>
      </c>
      <c r="L14" s="5" t="s">
        <v>555</v>
      </c>
      <c r="M14" s="5"/>
      <c r="N14" s="5"/>
      <c r="O14" s="23"/>
      <c r="P14" s="2">
        <v>290.9991</v>
      </c>
      <c r="Q14" s="24">
        <v>1</v>
      </c>
      <c r="R14" s="2">
        <v>291.2901</v>
      </c>
      <c r="S14" s="9">
        <v>291</v>
      </c>
      <c r="T14" s="9"/>
      <c r="U14" s="9"/>
      <c r="V14" s="9"/>
      <c r="W14" s="9"/>
    </row>
    <row r="15" spans="1:25" s="8" customFormat="1">
      <c r="A15" s="3">
        <v>9</v>
      </c>
      <c r="B15" s="3">
        <v>8</v>
      </c>
      <c r="C15" s="3" t="s">
        <v>557</v>
      </c>
      <c r="D15" s="14" t="s">
        <v>14</v>
      </c>
      <c r="E15" s="2">
        <v>290</v>
      </c>
      <c r="F15" s="9"/>
      <c r="G15" s="9"/>
      <c r="H15" s="9"/>
      <c r="I15" s="9"/>
      <c r="J15" s="9"/>
      <c r="K15" s="5">
        <v>290</v>
      </c>
      <c r="L15" s="5" t="s">
        <v>555</v>
      </c>
      <c r="M15" s="5"/>
      <c r="N15" s="5"/>
      <c r="O15" s="23"/>
      <c r="P15" s="2">
        <v>289.99900000000002</v>
      </c>
      <c r="Q15" s="24">
        <v>1</v>
      </c>
      <c r="R15" s="2">
        <v>290.28900000000004</v>
      </c>
      <c r="S15" s="9">
        <v>290</v>
      </c>
      <c r="T15" s="9"/>
      <c r="U15" s="9"/>
      <c r="V15" s="9"/>
      <c r="W15" s="9"/>
    </row>
    <row r="16" spans="1:25" s="8" customFormat="1">
      <c r="A16" s="3">
        <v>10</v>
      </c>
      <c r="B16" s="3">
        <v>9</v>
      </c>
      <c r="C16" s="3" t="s">
        <v>45</v>
      </c>
      <c r="D16" s="14" t="s">
        <v>47</v>
      </c>
      <c r="E16" s="2">
        <v>289</v>
      </c>
      <c r="F16" s="9"/>
      <c r="G16" s="9"/>
      <c r="H16" s="9"/>
      <c r="I16" s="9"/>
      <c r="J16" s="9"/>
      <c r="K16" s="5">
        <v>289</v>
      </c>
      <c r="L16" s="5" t="s">
        <v>555</v>
      </c>
      <c r="M16" s="5"/>
      <c r="N16" s="5"/>
      <c r="O16" s="23"/>
      <c r="P16" s="2">
        <v>288.99889999999999</v>
      </c>
      <c r="Q16" s="24">
        <v>1</v>
      </c>
      <c r="R16" s="2">
        <v>289.28789999999998</v>
      </c>
      <c r="S16" s="9">
        <v>289</v>
      </c>
      <c r="T16" s="9"/>
      <c r="U16" s="9"/>
      <c r="V16" s="9"/>
      <c r="W16" s="9"/>
    </row>
    <row r="17" spans="1:23" s="8" customFormat="1">
      <c r="A17" s="3">
        <v>11</v>
      </c>
      <c r="B17" s="3">
        <v>10</v>
      </c>
      <c r="C17" s="3" t="s">
        <v>48</v>
      </c>
      <c r="D17" s="14" t="s">
        <v>19</v>
      </c>
      <c r="E17" s="2">
        <v>288</v>
      </c>
      <c r="F17" s="9"/>
      <c r="G17" s="9"/>
      <c r="H17" s="9"/>
      <c r="I17" s="9"/>
      <c r="J17" s="9"/>
      <c r="K17" s="5">
        <v>288</v>
      </c>
      <c r="L17" s="5" t="s">
        <v>555</v>
      </c>
      <c r="M17" s="5"/>
      <c r="N17" s="5"/>
      <c r="O17" s="23"/>
      <c r="P17" s="2">
        <v>287.99880000000002</v>
      </c>
      <c r="Q17" s="24">
        <v>1</v>
      </c>
      <c r="R17" s="2">
        <v>288.28680000000003</v>
      </c>
      <c r="S17" s="9">
        <v>288</v>
      </c>
      <c r="T17" s="9"/>
      <c r="U17" s="9"/>
      <c r="V17" s="9"/>
      <c r="W17" s="9"/>
    </row>
    <row r="18" spans="1:23" s="8" customFormat="1">
      <c r="A18" s="3">
        <v>12</v>
      </c>
      <c r="B18" s="3">
        <v>11</v>
      </c>
      <c r="C18" s="3" t="s">
        <v>50</v>
      </c>
      <c r="D18" s="14" t="s">
        <v>42</v>
      </c>
      <c r="E18" s="2">
        <v>287</v>
      </c>
      <c r="F18" s="9"/>
      <c r="G18" s="9"/>
      <c r="H18" s="9"/>
      <c r="I18" s="9"/>
      <c r="J18" s="9"/>
      <c r="K18" s="5">
        <v>287</v>
      </c>
      <c r="L18" s="5" t="s">
        <v>555</v>
      </c>
      <c r="M18" s="5"/>
      <c r="N18" s="5"/>
      <c r="O18" s="23"/>
      <c r="P18" s="2">
        <v>286.99869999999999</v>
      </c>
      <c r="Q18" s="24">
        <v>1</v>
      </c>
      <c r="R18" s="2">
        <v>287.28569999999996</v>
      </c>
      <c r="S18" s="9">
        <v>287</v>
      </c>
      <c r="T18" s="9"/>
      <c r="U18" s="9"/>
      <c r="V18" s="9"/>
      <c r="W18" s="9"/>
    </row>
    <row r="19" spans="1:23" s="8" customFormat="1">
      <c r="A19" s="3">
        <v>13</v>
      </c>
      <c r="B19" s="3">
        <v>12</v>
      </c>
      <c r="C19" s="3" t="s">
        <v>51</v>
      </c>
      <c r="D19" s="14" t="s">
        <v>53</v>
      </c>
      <c r="E19" s="2">
        <v>286</v>
      </c>
      <c r="F19" s="9"/>
      <c r="G19" s="9"/>
      <c r="H19" s="9"/>
      <c r="I19" s="9"/>
      <c r="J19" s="9"/>
      <c r="K19" s="5">
        <v>286</v>
      </c>
      <c r="L19" s="5" t="s">
        <v>555</v>
      </c>
      <c r="M19" s="5"/>
      <c r="N19" s="5"/>
      <c r="O19" s="23"/>
      <c r="P19" s="2">
        <v>285.99860000000001</v>
      </c>
      <c r="Q19" s="24">
        <v>1</v>
      </c>
      <c r="R19" s="2">
        <v>286.28460000000001</v>
      </c>
      <c r="S19" s="9">
        <v>286</v>
      </c>
      <c r="T19" s="9"/>
      <c r="U19" s="9"/>
      <c r="V19" s="9"/>
      <c r="W19" s="9"/>
    </row>
    <row r="20" spans="1:23" s="8" customFormat="1">
      <c r="A20" s="3">
        <v>14</v>
      </c>
      <c r="B20" s="3">
        <v>13</v>
      </c>
      <c r="C20" s="3" t="s">
        <v>54</v>
      </c>
      <c r="D20" s="14" t="s">
        <v>53</v>
      </c>
      <c r="E20" s="2">
        <v>285</v>
      </c>
      <c r="F20" s="9"/>
      <c r="G20" s="9"/>
      <c r="H20" s="9"/>
      <c r="I20" s="9"/>
      <c r="J20" s="9"/>
      <c r="K20" s="5">
        <v>285</v>
      </c>
      <c r="L20" s="5" t="s">
        <v>555</v>
      </c>
      <c r="M20" s="5"/>
      <c r="N20" s="5"/>
      <c r="O20" s="23"/>
      <c r="P20" s="2">
        <v>284.99849999999998</v>
      </c>
      <c r="Q20" s="24">
        <v>1</v>
      </c>
      <c r="R20" s="2">
        <v>285.2835</v>
      </c>
      <c r="S20" s="9">
        <v>285</v>
      </c>
      <c r="T20" s="9"/>
      <c r="U20" s="9"/>
      <c r="V20" s="9"/>
      <c r="W20" s="9"/>
    </row>
    <row r="21" spans="1:23" s="8" customFormat="1">
      <c r="A21" s="3">
        <v>15</v>
      </c>
      <c r="B21" s="3">
        <v>14</v>
      </c>
      <c r="C21" s="3" t="s">
        <v>55</v>
      </c>
      <c r="D21" s="14" t="s">
        <v>57</v>
      </c>
      <c r="E21" s="2">
        <v>284</v>
      </c>
      <c r="F21" s="9"/>
      <c r="G21" s="9"/>
      <c r="H21" s="9"/>
      <c r="I21" s="9"/>
      <c r="J21" s="9"/>
      <c r="K21" s="5">
        <v>284</v>
      </c>
      <c r="L21" s="5" t="s">
        <v>555</v>
      </c>
      <c r="M21" s="5"/>
      <c r="N21" s="5"/>
      <c r="O21" s="23"/>
      <c r="P21" s="2">
        <v>283.9984</v>
      </c>
      <c r="Q21" s="24">
        <v>1</v>
      </c>
      <c r="R21" s="2">
        <v>284.2824</v>
      </c>
      <c r="S21" s="9">
        <v>284</v>
      </c>
      <c r="T21" s="9"/>
      <c r="U21" s="9"/>
      <c r="V21" s="9"/>
      <c r="W21" s="9"/>
    </row>
    <row r="22" spans="1:23" s="8" customFormat="1">
      <c r="A22" s="3">
        <v>16</v>
      </c>
      <c r="B22" s="3">
        <v>15</v>
      </c>
      <c r="C22" s="3" t="s">
        <v>62</v>
      </c>
      <c r="D22" s="14" t="s">
        <v>47</v>
      </c>
      <c r="E22" s="2">
        <v>283</v>
      </c>
      <c r="F22" s="9"/>
      <c r="G22" s="9"/>
      <c r="H22" s="9"/>
      <c r="I22" s="9"/>
      <c r="J22" s="9"/>
      <c r="K22" s="5">
        <v>283</v>
      </c>
      <c r="L22" s="5" t="s">
        <v>555</v>
      </c>
      <c r="M22" s="5"/>
      <c r="N22" s="5"/>
      <c r="O22" s="23"/>
      <c r="P22" s="2">
        <v>282.99829999999997</v>
      </c>
      <c r="Q22" s="24">
        <v>1</v>
      </c>
      <c r="R22" s="2">
        <v>283.28129999999999</v>
      </c>
      <c r="S22" s="9">
        <v>283</v>
      </c>
      <c r="T22" s="9"/>
      <c r="U22" s="9"/>
      <c r="V22" s="9"/>
      <c r="W22" s="9"/>
    </row>
    <row r="23" spans="1:23" s="8" customFormat="1">
      <c r="A23" s="3">
        <v>17</v>
      </c>
      <c r="B23" s="3">
        <v>16</v>
      </c>
      <c r="C23" s="3" t="s">
        <v>78</v>
      </c>
      <c r="D23" s="14" t="s">
        <v>80</v>
      </c>
      <c r="E23" s="2">
        <v>278</v>
      </c>
      <c r="F23" s="9"/>
      <c r="G23" s="9"/>
      <c r="H23" s="9"/>
      <c r="I23" s="9"/>
      <c r="J23" s="9"/>
      <c r="K23" s="5">
        <v>278</v>
      </c>
      <c r="L23" s="5" t="s">
        <v>555</v>
      </c>
      <c r="M23" s="5"/>
      <c r="N23" s="5"/>
      <c r="O23" s="23"/>
      <c r="P23" s="2">
        <v>277.9982</v>
      </c>
      <c r="Q23" s="24">
        <v>1</v>
      </c>
      <c r="R23" s="2">
        <v>278.27620000000002</v>
      </c>
      <c r="S23" s="9">
        <v>278</v>
      </c>
      <c r="T23" s="9"/>
      <c r="U23" s="9"/>
      <c r="V23" s="9"/>
      <c r="W23" s="9"/>
    </row>
    <row r="24" spans="1:23" s="8" customFormat="1">
      <c r="A24" s="3">
        <v>18</v>
      </c>
      <c r="B24" s="3">
        <v>17</v>
      </c>
      <c r="C24" s="3" t="s">
        <v>101</v>
      </c>
      <c r="D24" s="14" t="s">
        <v>103</v>
      </c>
      <c r="E24" s="2">
        <v>265</v>
      </c>
      <c r="F24" s="9"/>
      <c r="G24" s="9"/>
      <c r="H24" s="9"/>
      <c r="I24" s="9"/>
      <c r="J24" s="9"/>
      <c r="K24" s="5">
        <v>265</v>
      </c>
      <c r="L24" s="5" t="s">
        <v>555</v>
      </c>
      <c r="M24" s="5"/>
      <c r="N24" s="5"/>
      <c r="O24" s="23"/>
      <c r="P24" s="2">
        <v>264.99810000000002</v>
      </c>
      <c r="Q24" s="24">
        <v>1</v>
      </c>
      <c r="R24" s="2">
        <v>265.26310000000001</v>
      </c>
      <c r="S24" s="9">
        <v>265</v>
      </c>
      <c r="T24" s="9"/>
      <c r="U24" s="9"/>
      <c r="V24" s="9"/>
      <c r="W24" s="9"/>
    </row>
    <row r="25" spans="1:23" s="8" customFormat="1">
      <c r="A25" s="3">
        <v>19</v>
      </c>
      <c r="B25" s="3">
        <v>18</v>
      </c>
      <c r="C25" s="3" t="s">
        <v>106</v>
      </c>
      <c r="D25" s="14" t="s">
        <v>57</v>
      </c>
      <c r="E25" s="2">
        <v>263</v>
      </c>
      <c r="F25" s="9"/>
      <c r="G25" s="9"/>
      <c r="H25" s="9"/>
      <c r="I25" s="9"/>
      <c r="J25" s="9"/>
      <c r="K25" s="5">
        <v>263</v>
      </c>
      <c r="L25" s="5" t="s">
        <v>555</v>
      </c>
      <c r="M25" s="5"/>
      <c r="N25" s="5"/>
      <c r="O25" s="23"/>
      <c r="P25" s="2">
        <v>262.99799999999999</v>
      </c>
      <c r="Q25" s="24">
        <v>1</v>
      </c>
      <c r="R25" s="2">
        <v>263.26099999999997</v>
      </c>
      <c r="S25" s="9">
        <v>263</v>
      </c>
      <c r="T25" s="9"/>
      <c r="U25" s="9"/>
      <c r="V25" s="9"/>
      <c r="W25" s="9"/>
    </row>
    <row r="26" spans="1:23" s="8" customFormat="1">
      <c r="A26" s="3">
        <v>20</v>
      </c>
      <c r="B26" s="3">
        <v>19</v>
      </c>
      <c r="C26" s="3" t="s">
        <v>112</v>
      </c>
      <c r="D26" s="14" t="s">
        <v>42</v>
      </c>
      <c r="E26" s="2">
        <v>261</v>
      </c>
      <c r="F26" s="9"/>
      <c r="G26" s="9"/>
      <c r="H26" s="9"/>
      <c r="I26" s="9"/>
      <c r="J26" s="9"/>
      <c r="K26" s="5">
        <v>261</v>
      </c>
      <c r="L26" s="5" t="s">
        <v>555</v>
      </c>
      <c r="M26" s="5"/>
      <c r="N26" s="5"/>
      <c r="O26" s="23"/>
      <c r="P26" s="2">
        <v>260.99790000000002</v>
      </c>
      <c r="Q26" s="24">
        <v>1</v>
      </c>
      <c r="R26" s="2">
        <v>261.25890000000004</v>
      </c>
      <c r="S26" s="9">
        <v>261</v>
      </c>
      <c r="T26" s="9"/>
      <c r="U26" s="9"/>
      <c r="V26" s="9"/>
      <c r="W26" s="9"/>
    </row>
    <row r="27" spans="1:23" s="8" customFormat="1">
      <c r="A27" s="3">
        <v>21</v>
      </c>
      <c r="B27" s="3">
        <v>20</v>
      </c>
      <c r="C27" s="3" t="s">
        <v>118</v>
      </c>
      <c r="D27" s="14" t="s">
        <v>28</v>
      </c>
      <c r="E27" s="2">
        <v>259</v>
      </c>
      <c r="F27" s="9"/>
      <c r="G27" s="9"/>
      <c r="H27" s="9"/>
      <c r="I27" s="9"/>
      <c r="J27" s="9"/>
      <c r="K27" s="5">
        <v>259</v>
      </c>
      <c r="L27" s="5" t="s">
        <v>555</v>
      </c>
      <c r="M27" s="5"/>
      <c r="N27" s="5"/>
      <c r="O27" s="23"/>
      <c r="P27" s="2">
        <v>258.99779999999998</v>
      </c>
      <c r="Q27" s="24">
        <v>1</v>
      </c>
      <c r="R27" s="2">
        <v>259.2568</v>
      </c>
      <c r="S27" s="9">
        <v>259</v>
      </c>
      <c r="T27" s="9"/>
      <c r="U27" s="9"/>
      <c r="V27" s="9"/>
      <c r="W27" s="9"/>
    </row>
    <row r="28" spans="1:23" s="8" customFormat="1">
      <c r="A28" s="3">
        <v>22</v>
      </c>
      <c r="B28" s="3" t="s">
        <v>60</v>
      </c>
      <c r="C28" s="3" t="s">
        <v>126</v>
      </c>
      <c r="D28" s="14" t="s">
        <v>31</v>
      </c>
      <c r="E28" s="2">
        <v>250</v>
      </c>
      <c r="F28" s="9"/>
      <c r="G28" s="9"/>
      <c r="H28" s="9"/>
      <c r="I28" s="9"/>
      <c r="J28" s="9"/>
      <c r="K28" s="5">
        <v>250</v>
      </c>
      <c r="L28" s="5" t="s">
        <v>556</v>
      </c>
      <c r="M28" s="5"/>
      <c r="N28" s="5"/>
      <c r="O28" s="23"/>
      <c r="P28" s="2">
        <v>249.99770000000001</v>
      </c>
      <c r="Q28" s="24">
        <v>1</v>
      </c>
      <c r="R28" s="2">
        <v>250.24770000000001</v>
      </c>
      <c r="S28" s="9">
        <v>250</v>
      </c>
      <c r="T28" s="9"/>
      <c r="U28" s="9"/>
      <c r="V28" s="9"/>
      <c r="W28" s="9"/>
    </row>
    <row r="29" spans="1:23" s="8" customFormat="1">
      <c r="A29" s="3">
        <v>23</v>
      </c>
      <c r="B29" s="3">
        <v>21</v>
      </c>
      <c r="C29" s="3" t="s">
        <v>130</v>
      </c>
      <c r="D29" s="14" t="s">
        <v>85</v>
      </c>
      <c r="E29" s="2">
        <v>248</v>
      </c>
      <c r="F29" s="9"/>
      <c r="G29" s="9"/>
      <c r="H29" s="9"/>
      <c r="I29" s="9"/>
      <c r="J29" s="9"/>
      <c r="K29" s="5">
        <v>248</v>
      </c>
      <c r="L29" s="5" t="s">
        <v>555</v>
      </c>
      <c r="M29" s="5"/>
      <c r="N29" s="5"/>
      <c r="O29" s="23"/>
      <c r="P29" s="2">
        <v>247.99760000000001</v>
      </c>
      <c r="Q29" s="24">
        <v>1</v>
      </c>
      <c r="R29" s="2">
        <v>248.2456</v>
      </c>
      <c r="S29" s="9">
        <v>248</v>
      </c>
      <c r="T29" s="9"/>
      <c r="U29" s="9"/>
      <c r="V29" s="9"/>
      <c r="W29" s="9"/>
    </row>
    <row r="30" spans="1:23" s="8" customFormat="1">
      <c r="A30" s="3">
        <v>24</v>
      </c>
      <c r="B30" s="3">
        <v>22</v>
      </c>
      <c r="C30" s="3" t="s">
        <v>131</v>
      </c>
      <c r="D30" s="14" t="s">
        <v>53</v>
      </c>
      <c r="E30" s="2">
        <v>247</v>
      </c>
      <c r="F30" s="9"/>
      <c r="G30" s="9"/>
      <c r="H30" s="9"/>
      <c r="I30" s="9"/>
      <c r="J30" s="9"/>
      <c r="K30" s="5">
        <v>247</v>
      </c>
      <c r="L30" s="5" t="s">
        <v>555</v>
      </c>
      <c r="M30" s="5"/>
      <c r="N30" s="5"/>
      <c r="O30" s="23"/>
      <c r="P30" s="2">
        <v>246.9975</v>
      </c>
      <c r="Q30" s="24">
        <v>1</v>
      </c>
      <c r="R30" s="2">
        <v>247.24450000000002</v>
      </c>
      <c r="S30" s="9">
        <v>247</v>
      </c>
      <c r="T30" s="9"/>
      <c r="U30" s="9"/>
      <c r="V30" s="9"/>
      <c r="W30" s="9"/>
    </row>
    <row r="31" spans="1:23" s="8" customFormat="1">
      <c r="A31" s="3">
        <v>25</v>
      </c>
      <c r="B31" s="3">
        <v>23</v>
      </c>
      <c r="C31" s="3" t="s">
        <v>133</v>
      </c>
      <c r="D31" s="14" t="s">
        <v>47</v>
      </c>
      <c r="E31" s="2">
        <v>245</v>
      </c>
      <c r="F31" s="9"/>
      <c r="G31" s="9"/>
      <c r="H31" s="9"/>
      <c r="I31" s="9"/>
      <c r="J31" s="9"/>
      <c r="K31" s="5">
        <v>245</v>
      </c>
      <c r="L31" s="5" t="s">
        <v>555</v>
      </c>
      <c r="M31" s="5"/>
      <c r="N31" s="5"/>
      <c r="O31" s="23"/>
      <c r="P31" s="2">
        <v>244.9974</v>
      </c>
      <c r="Q31" s="24">
        <v>1</v>
      </c>
      <c r="R31" s="2">
        <v>245.2424</v>
      </c>
      <c r="S31" s="9">
        <v>245</v>
      </c>
      <c r="T31" s="9"/>
      <c r="U31" s="9"/>
      <c r="V31" s="9"/>
      <c r="W31" s="9"/>
    </row>
    <row r="32" spans="1:23" s="8" customFormat="1">
      <c r="A32" s="3">
        <v>26</v>
      </c>
      <c r="B32" s="3">
        <v>24</v>
      </c>
      <c r="C32" s="3" t="s">
        <v>146</v>
      </c>
      <c r="D32" s="14" t="s">
        <v>47</v>
      </c>
      <c r="E32" s="2">
        <v>240</v>
      </c>
      <c r="F32" s="9"/>
      <c r="G32" s="9"/>
      <c r="H32" s="9"/>
      <c r="I32" s="9"/>
      <c r="J32" s="9"/>
      <c r="K32" s="5">
        <v>240</v>
      </c>
      <c r="L32" s="5" t="s">
        <v>555</v>
      </c>
      <c r="M32" s="5"/>
      <c r="N32" s="5"/>
      <c r="O32" s="23"/>
      <c r="P32" s="2">
        <v>239.9973</v>
      </c>
      <c r="Q32" s="24">
        <v>1</v>
      </c>
      <c r="R32" s="2">
        <v>240.2373</v>
      </c>
      <c r="S32" s="9">
        <v>240</v>
      </c>
      <c r="T32" s="9"/>
      <c r="U32" s="9"/>
      <c r="V32" s="9"/>
      <c r="W32" s="9"/>
    </row>
    <row r="33" spans="1:23" s="8" customFormat="1">
      <c r="A33" s="3">
        <v>27</v>
      </c>
      <c r="B33" s="3">
        <v>25</v>
      </c>
      <c r="C33" s="3" t="s">
        <v>151</v>
      </c>
      <c r="D33" s="14" t="s">
        <v>117</v>
      </c>
      <c r="E33" s="2">
        <v>238</v>
      </c>
      <c r="F33" s="9"/>
      <c r="G33" s="9"/>
      <c r="H33" s="9"/>
      <c r="I33" s="9"/>
      <c r="J33" s="9"/>
      <c r="K33" s="5">
        <v>238</v>
      </c>
      <c r="L33" s="5" t="s">
        <v>555</v>
      </c>
      <c r="M33" s="5"/>
      <c r="N33" s="5"/>
      <c r="O33" s="23"/>
      <c r="P33" s="2">
        <v>237.99719999999999</v>
      </c>
      <c r="Q33" s="24">
        <v>1</v>
      </c>
      <c r="R33" s="2">
        <v>238.23519999999999</v>
      </c>
      <c r="S33" s="9">
        <v>238</v>
      </c>
      <c r="T33" s="9"/>
      <c r="U33" s="9"/>
      <c r="V33" s="9"/>
      <c r="W33" s="9"/>
    </row>
    <row r="34" spans="1:23" s="8" customFormat="1">
      <c r="A34" s="3">
        <v>28</v>
      </c>
      <c r="B34" s="3">
        <v>26</v>
      </c>
      <c r="C34" s="3" t="s">
        <v>152</v>
      </c>
      <c r="D34" s="14" t="s">
        <v>42</v>
      </c>
      <c r="E34" s="2">
        <v>237</v>
      </c>
      <c r="F34" s="9"/>
      <c r="G34" s="9"/>
      <c r="H34" s="9"/>
      <c r="I34" s="9"/>
      <c r="J34" s="9"/>
      <c r="K34" s="5">
        <v>237</v>
      </c>
      <c r="L34" s="5" t="s">
        <v>555</v>
      </c>
      <c r="M34" s="5"/>
      <c r="N34" s="5"/>
      <c r="O34" s="23"/>
      <c r="P34" s="2">
        <v>236.99709999999999</v>
      </c>
      <c r="Q34" s="24">
        <v>1</v>
      </c>
      <c r="R34" s="2">
        <v>237.23409999999998</v>
      </c>
      <c r="S34" s="9">
        <v>237</v>
      </c>
      <c r="T34" s="9"/>
      <c r="U34" s="9"/>
      <c r="V34" s="9"/>
      <c r="W34" s="9"/>
    </row>
    <row r="35" spans="1:23" s="8" customFormat="1">
      <c r="A35" s="3">
        <v>29</v>
      </c>
      <c r="B35" s="3">
        <v>27</v>
      </c>
      <c r="C35" s="3" t="s">
        <v>160</v>
      </c>
      <c r="D35" s="14" t="s">
        <v>28</v>
      </c>
      <c r="E35" s="2">
        <v>232</v>
      </c>
      <c r="F35" s="9"/>
      <c r="G35" s="9"/>
      <c r="H35" s="9"/>
      <c r="I35" s="9"/>
      <c r="J35" s="9"/>
      <c r="K35" s="5">
        <v>232</v>
      </c>
      <c r="L35" s="5" t="s">
        <v>555</v>
      </c>
      <c r="M35" s="5"/>
      <c r="N35" s="5"/>
      <c r="O35" s="23"/>
      <c r="P35" s="2">
        <v>231.99700000000001</v>
      </c>
      <c r="Q35" s="24">
        <v>1</v>
      </c>
      <c r="R35" s="2">
        <v>232.22900000000001</v>
      </c>
      <c r="S35" s="9">
        <v>232</v>
      </c>
      <c r="T35" s="9"/>
      <c r="U35" s="9"/>
      <c r="V35" s="9"/>
      <c r="W35" s="9"/>
    </row>
    <row r="36" spans="1:23" s="8" customFormat="1">
      <c r="A36" s="3">
        <v>30</v>
      </c>
      <c r="B36" s="3">
        <v>28</v>
      </c>
      <c r="C36" s="3" t="s">
        <v>161</v>
      </c>
      <c r="D36" s="14" t="s">
        <v>42</v>
      </c>
      <c r="E36" s="2">
        <v>231</v>
      </c>
      <c r="F36" s="9"/>
      <c r="G36" s="9"/>
      <c r="H36" s="9"/>
      <c r="I36" s="9"/>
      <c r="J36" s="9"/>
      <c r="K36" s="5">
        <v>231</v>
      </c>
      <c r="L36" s="5" t="s">
        <v>555</v>
      </c>
      <c r="M36" s="5"/>
      <c r="N36" s="5"/>
      <c r="O36" s="23"/>
      <c r="P36" s="2">
        <v>230.99690000000001</v>
      </c>
      <c r="Q36" s="24">
        <v>1</v>
      </c>
      <c r="R36" s="2">
        <v>231.22790000000001</v>
      </c>
      <c r="S36" s="9">
        <v>231</v>
      </c>
      <c r="T36" s="9"/>
      <c r="U36" s="9"/>
      <c r="V36" s="9"/>
      <c r="W36" s="9"/>
    </row>
    <row r="37" spans="1:23" s="8" customFormat="1">
      <c r="A37" s="3">
        <v>31</v>
      </c>
      <c r="B37" s="3">
        <v>29</v>
      </c>
      <c r="C37" s="3" t="s">
        <v>170</v>
      </c>
      <c r="D37" s="14" t="s">
        <v>85</v>
      </c>
      <c r="E37" s="2">
        <v>227</v>
      </c>
      <c r="F37" s="9"/>
      <c r="G37" s="9"/>
      <c r="H37" s="9"/>
      <c r="I37" s="9"/>
      <c r="J37" s="9"/>
      <c r="K37" s="5">
        <v>227</v>
      </c>
      <c r="L37" s="5" t="s">
        <v>555</v>
      </c>
      <c r="M37" s="5"/>
      <c r="N37" s="5"/>
      <c r="O37" s="23"/>
      <c r="P37" s="2">
        <v>226.99680000000001</v>
      </c>
      <c r="Q37" s="24">
        <v>1</v>
      </c>
      <c r="R37" s="2">
        <v>227.22380000000001</v>
      </c>
      <c r="S37" s="9">
        <v>227</v>
      </c>
      <c r="T37" s="9"/>
      <c r="U37" s="9"/>
      <c r="V37" s="9"/>
      <c r="W37" s="9"/>
    </row>
    <row r="38" spans="1:23" s="8" customFormat="1">
      <c r="A38" s="3">
        <v>32</v>
      </c>
      <c r="B38" s="3">
        <v>30</v>
      </c>
      <c r="C38" s="3" t="s">
        <v>175</v>
      </c>
      <c r="D38" s="14" t="s">
        <v>80</v>
      </c>
      <c r="E38" s="2">
        <v>226</v>
      </c>
      <c r="F38" s="9"/>
      <c r="G38" s="9"/>
      <c r="H38" s="9"/>
      <c r="I38" s="9"/>
      <c r="J38" s="9"/>
      <c r="K38" s="5">
        <v>226</v>
      </c>
      <c r="L38" s="5" t="s">
        <v>555</v>
      </c>
      <c r="M38" s="5"/>
      <c r="N38" s="5"/>
      <c r="O38" s="23"/>
      <c r="P38" s="2">
        <v>225.9967</v>
      </c>
      <c r="Q38" s="24">
        <v>1</v>
      </c>
      <c r="R38" s="2">
        <v>226.2227</v>
      </c>
      <c r="S38" s="9">
        <v>226</v>
      </c>
      <c r="T38" s="9"/>
      <c r="U38" s="9"/>
      <c r="V38" s="9"/>
      <c r="W38" s="9"/>
    </row>
    <row r="39" spans="1:23" s="8" customFormat="1">
      <c r="A39" s="3">
        <v>33</v>
      </c>
      <c r="B39" s="3">
        <v>31</v>
      </c>
      <c r="C39" s="3" t="s">
        <v>177</v>
      </c>
      <c r="D39" s="14" t="s">
        <v>136</v>
      </c>
      <c r="E39" s="2">
        <v>224</v>
      </c>
      <c r="F39" s="9"/>
      <c r="G39" s="9"/>
      <c r="H39" s="9"/>
      <c r="I39" s="9"/>
      <c r="J39" s="9"/>
      <c r="K39" s="5">
        <v>224</v>
      </c>
      <c r="L39" s="5" t="s">
        <v>555</v>
      </c>
      <c r="M39" s="5"/>
      <c r="N39" s="5"/>
      <c r="O39" s="23"/>
      <c r="P39" s="2">
        <v>223.9966</v>
      </c>
      <c r="Q39" s="24">
        <v>1</v>
      </c>
      <c r="R39" s="2">
        <v>224.22059999999999</v>
      </c>
      <c r="S39" s="9">
        <v>224</v>
      </c>
      <c r="T39" s="9"/>
      <c r="U39" s="9"/>
      <c r="V39" s="9"/>
      <c r="W39" s="9"/>
    </row>
    <row r="40" spans="1:23" s="8" customFormat="1">
      <c r="A40" s="3">
        <v>34</v>
      </c>
      <c r="B40" s="3">
        <v>32</v>
      </c>
      <c r="C40" s="3" t="s">
        <v>559</v>
      </c>
      <c r="D40" s="14" t="s">
        <v>19</v>
      </c>
      <c r="E40" s="2">
        <v>222</v>
      </c>
      <c r="F40" s="9"/>
      <c r="G40" s="9"/>
      <c r="H40" s="9"/>
      <c r="I40" s="9"/>
      <c r="J40" s="9"/>
      <c r="K40" s="5">
        <v>222</v>
      </c>
      <c r="L40" s="5" t="s">
        <v>555</v>
      </c>
      <c r="M40" s="5"/>
      <c r="N40" s="5"/>
      <c r="O40" s="23"/>
      <c r="P40" s="2">
        <v>221.9965</v>
      </c>
      <c r="Q40" s="24">
        <v>1</v>
      </c>
      <c r="R40" s="2">
        <v>222.21850000000001</v>
      </c>
      <c r="S40" s="9">
        <v>222</v>
      </c>
      <c r="T40" s="9"/>
      <c r="U40" s="9"/>
      <c r="V40" s="9"/>
      <c r="W40" s="9"/>
    </row>
    <row r="41" spans="1:23" s="8" customFormat="1">
      <c r="A41" s="3">
        <v>35</v>
      </c>
      <c r="B41" s="3">
        <v>33</v>
      </c>
      <c r="C41" s="3" t="s">
        <v>190</v>
      </c>
      <c r="D41" s="14" t="s">
        <v>53</v>
      </c>
      <c r="E41" s="2">
        <v>214</v>
      </c>
      <c r="F41" s="9"/>
      <c r="G41" s="9"/>
      <c r="H41" s="9"/>
      <c r="I41" s="9"/>
      <c r="J41" s="9"/>
      <c r="K41" s="5">
        <v>214</v>
      </c>
      <c r="L41" s="5" t="s">
        <v>555</v>
      </c>
      <c r="M41" s="5"/>
      <c r="N41" s="5"/>
      <c r="O41" s="23"/>
      <c r="P41" s="2">
        <v>213.99639999999999</v>
      </c>
      <c r="Q41" s="24">
        <v>1</v>
      </c>
      <c r="R41" s="2">
        <v>214.21039999999999</v>
      </c>
      <c r="S41" s="9">
        <v>214</v>
      </c>
      <c r="T41" s="9"/>
      <c r="U41" s="9"/>
      <c r="V41" s="9"/>
      <c r="W41" s="9"/>
    </row>
    <row r="42" spans="1:23" s="8" customFormat="1">
      <c r="A42" s="3">
        <v>36</v>
      </c>
      <c r="B42" s="3">
        <v>34</v>
      </c>
      <c r="C42" s="3" t="s">
        <v>200</v>
      </c>
      <c r="D42" s="14" t="s">
        <v>103</v>
      </c>
      <c r="E42" s="2">
        <v>207</v>
      </c>
      <c r="F42" s="9"/>
      <c r="G42" s="9"/>
      <c r="H42" s="9"/>
      <c r="I42" s="9"/>
      <c r="J42" s="9"/>
      <c r="K42" s="5">
        <v>207</v>
      </c>
      <c r="L42" s="5" t="s">
        <v>555</v>
      </c>
      <c r="M42" s="5"/>
      <c r="N42" s="5"/>
      <c r="O42" s="23"/>
      <c r="P42" s="2">
        <v>206.99629999999999</v>
      </c>
      <c r="Q42" s="24">
        <v>1</v>
      </c>
      <c r="R42" s="2">
        <v>207.20329999999998</v>
      </c>
      <c r="S42" s="9">
        <v>207</v>
      </c>
      <c r="T42" s="9"/>
      <c r="U42" s="9"/>
      <c r="V42" s="9"/>
      <c r="W42" s="9"/>
    </row>
    <row r="43" spans="1:23" s="8" customFormat="1">
      <c r="A43" s="3">
        <v>37</v>
      </c>
      <c r="B43" s="3" t="s">
        <v>60</v>
      </c>
      <c r="C43" s="3" t="s">
        <v>211</v>
      </c>
      <c r="D43" s="14" t="s">
        <v>31</v>
      </c>
      <c r="E43" s="2">
        <v>201</v>
      </c>
      <c r="F43" s="9"/>
      <c r="G43" s="9"/>
      <c r="H43" s="9"/>
      <c r="I43" s="9"/>
      <c r="J43" s="9"/>
      <c r="K43" s="5">
        <v>201</v>
      </c>
      <c r="L43" s="5" t="s">
        <v>556</v>
      </c>
      <c r="M43" s="5"/>
      <c r="N43" s="5"/>
      <c r="O43" s="23"/>
      <c r="P43" s="2">
        <v>200.99619999999999</v>
      </c>
      <c r="Q43" s="24">
        <v>1</v>
      </c>
      <c r="R43" s="2">
        <v>201.19719999999998</v>
      </c>
      <c r="S43" s="9">
        <v>201</v>
      </c>
      <c r="T43" s="9"/>
      <c r="U43" s="9"/>
      <c r="V43" s="9"/>
      <c r="W43" s="9"/>
    </row>
    <row r="44" spans="1:23" s="8" customFormat="1">
      <c r="A44" s="3">
        <v>38</v>
      </c>
      <c r="B44" s="3" t="s">
        <v>60</v>
      </c>
      <c r="C44" s="3" t="s">
        <v>215</v>
      </c>
      <c r="D44" s="14" t="s">
        <v>31</v>
      </c>
      <c r="E44" s="2">
        <v>198</v>
      </c>
      <c r="F44" s="9"/>
      <c r="G44" s="9"/>
      <c r="H44" s="9"/>
      <c r="I44" s="9"/>
      <c r="J44" s="9"/>
      <c r="K44" s="5">
        <v>198</v>
      </c>
      <c r="L44" s="5" t="s">
        <v>556</v>
      </c>
      <c r="M44" s="5"/>
      <c r="N44" s="5"/>
      <c r="O44" s="23"/>
      <c r="P44" s="2">
        <v>197.99610000000001</v>
      </c>
      <c r="Q44" s="24">
        <v>1</v>
      </c>
      <c r="R44" s="2">
        <v>198.19410000000002</v>
      </c>
      <c r="S44" s="9">
        <v>198</v>
      </c>
      <c r="T44" s="9"/>
      <c r="U44" s="9"/>
      <c r="V44" s="9"/>
      <c r="W44" s="9"/>
    </row>
    <row r="45" spans="1:23" s="8" customFormat="1">
      <c r="A45" s="3">
        <v>39</v>
      </c>
      <c r="B45" s="3">
        <v>35</v>
      </c>
      <c r="C45" s="3" t="s">
        <v>223</v>
      </c>
      <c r="D45" s="14" t="s">
        <v>53</v>
      </c>
      <c r="E45" s="2">
        <v>193</v>
      </c>
      <c r="F45" s="9"/>
      <c r="G45" s="9"/>
      <c r="H45" s="9"/>
      <c r="I45" s="9"/>
      <c r="J45" s="9"/>
      <c r="K45" s="5">
        <v>193</v>
      </c>
      <c r="L45" s="5" t="s">
        <v>555</v>
      </c>
      <c r="M45" s="5"/>
      <c r="N45" s="5"/>
      <c r="O45" s="23"/>
      <c r="P45" s="2">
        <v>192.99600000000001</v>
      </c>
      <c r="Q45" s="24">
        <v>1</v>
      </c>
      <c r="R45" s="2">
        <v>193.18900000000002</v>
      </c>
      <c r="S45" s="9">
        <v>193</v>
      </c>
      <c r="T45" s="9"/>
      <c r="U45" s="9"/>
      <c r="V45" s="9"/>
      <c r="W45" s="9"/>
    </row>
    <row r="46" spans="1:23" s="8" customFormat="1">
      <c r="A46" s="3">
        <v>40</v>
      </c>
      <c r="B46" s="3">
        <v>36</v>
      </c>
      <c r="C46" s="3" t="s">
        <v>235</v>
      </c>
      <c r="D46" s="14" t="s">
        <v>42</v>
      </c>
      <c r="E46" s="2">
        <v>187</v>
      </c>
      <c r="F46" s="9"/>
      <c r="G46" s="9"/>
      <c r="H46" s="9"/>
      <c r="I46" s="9"/>
      <c r="J46" s="9"/>
      <c r="K46" s="5">
        <v>187</v>
      </c>
      <c r="L46" s="5" t="s">
        <v>555</v>
      </c>
      <c r="M46" s="5"/>
      <c r="N46" s="5"/>
      <c r="O46" s="23"/>
      <c r="P46" s="2">
        <v>186.99590000000001</v>
      </c>
      <c r="Q46" s="24">
        <v>1</v>
      </c>
      <c r="R46" s="2">
        <v>187.18290000000002</v>
      </c>
      <c r="S46" s="9">
        <v>187</v>
      </c>
      <c r="T46" s="9"/>
      <c r="U46" s="9"/>
      <c r="V46" s="9"/>
      <c r="W46" s="9"/>
    </row>
    <row r="47" spans="1:23" s="8" customFormat="1">
      <c r="A47" s="3">
        <v>41</v>
      </c>
      <c r="B47" s="3">
        <v>37</v>
      </c>
      <c r="C47" s="3" t="s">
        <v>247</v>
      </c>
      <c r="D47" s="14" t="s">
        <v>53</v>
      </c>
      <c r="E47" s="2">
        <v>179</v>
      </c>
      <c r="F47" s="9"/>
      <c r="G47" s="9"/>
      <c r="H47" s="9"/>
      <c r="I47" s="9"/>
      <c r="J47" s="9"/>
      <c r="K47" s="5">
        <v>179</v>
      </c>
      <c r="L47" s="5" t="s">
        <v>555</v>
      </c>
      <c r="M47" s="5"/>
      <c r="N47" s="5"/>
      <c r="O47" s="23"/>
      <c r="P47" s="2">
        <v>178.9958</v>
      </c>
      <c r="Q47" s="24">
        <v>1</v>
      </c>
      <c r="R47" s="2">
        <v>179.1748</v>
      </c>
      <c r="S47" s="9">
        <v>179</v>
      </c>
      <c r="T47" s="9"/>
      <c r="U47" s="9"/>
      <c r="V47" s="9"/>
      <c r="W47" s="9"/>
    </row>
    <row r="48" spans="1:23" s="8" customFormat="1">
      <c r="A48" s="3">
        <v>42</v>
      </c>
      <c r="B48" s="3">
        <v>38</v>
      </c>
      <c r="C48" s="3" t="s">
        <v>253</v>
      </c>
      <c r="D48" s="14" t="s">
        <v>24</v>
      </c>
      <c r="E48" s="2">
        <v>174</v>
      </c>
      <c r="F48" s="9"/>
      <c r="G48" s="9"/>
      <c r="H48" s="9"/>
      <c r="I48" s="9"/>
      <c r="J48" s="9"/>
      <c r="K48" s="5">
        <v>174</v>
      </c>
      <c r="L48" s="5" t="s">
        <v>555</v>
      </c>
      <c r="M48" s="5"/>
      <c r="N48" s="5"/>
      <c r="O48" s="23"/>
      <c r="P48" s="2">
        <v>173.9957</v>
      </c>
      <c r="Q48" s="24">
        <v>1</v>
      </c>
      <c r="R48" s="2">
        <v>174.16970000000001</v>
      </c>
      <c r="S48" s="9">
        <v>174</v>
      </c>
      <c r="T48" s="9"/>
      <c r="U48" s="9"/>
      <c r="V48" s="9"/>
      <c r="W48" s="9"/>
    </row>
    <row r="49" spans="1:23" s="8" customFormat="1">
      <c r="A49" s="3">
        <v>43</v>
      </c>
      <c r="B49" s="3">
        <v>39</v>
      </c>
      <c r="C49" s="3" t="s">
        <v>260</v>
      </c>
      <c r="D49" s="14" t="s">
        <v>184</v>
      </c>
      <c r="E49" s="2">
        <v>171</v>
      </c>
      <c r="F49" s="9"/>
      <c r="G49" s="9"/>
      <c r="H49" s="9"/>
      <c r="I49" s="9"/>
      <c r="J49" s="9"/>
      <c r="K49" s="5">
        <v>171</v>
      </c>
      <c r="L49" s="5" t="s">
        <v>555</v>
      </c>
      <c r="M49" s="5"/>
      <c r="N49" s="5"/>
      <c r="O49" s="23"/>
      <c r="P49" s="2">
        <v>170.9956</v>
      </c>
      <c r="Q49" s="24">
        <v>1</v>
      </c>
      <c r="R49" s="2">
        <v>171.16659999999999</v>
      </c>
      <c r="S49" s="9">
        <v>171</v>
      </c>
      <c r="T49" s="9"/>
      <c r="U49" s="9"/>
      <c r="V49" s="9"/>
      <c r="W49" s="9"/>
    </row>
    <row r="50" spans="1:23" s="8" customFormat="1">
      <c r="A50" s="3">
        <v>44</v>
      </c>
      <c r="B50" s="3">
        <v>40</v>
      </c>
      <c r="C50" s="3" t="s">
        <v>262</v>
      </c>
      <c r="D50" s="14" t="s">
        <v>136</v>
      </c>
      <c r="E50" s="2">
        <v>169</v>
      </c>
      <c r="F50" s="9"/>
      <c r="G50" s="9"/>
      <c r="H50" s="9"/>
      <c r="I50" s="9"/>
      <c r="J50" s="9"/>
      <c r="K50" s="5">
        <v>169</v>
      </c>
      <c r="L50" s="5" t="s">
        <v>555</v>
      </c>
      <c r="M50" s="5"/>
      <c r="N50" s="5"/>
      <c r="O50" s="23"/>
      <c r="P50" s="2">
        <v>168.99549999999999</v>
      </c>
      <c r="Q50" s="24">
        <v>1</v>
      </c>
      <c r="R50" s="2">
        <v>169.1645</v>
      </c>
      <c r="S50" s="9">
        <v>169</v>
      </c>
      <c r="T50" s="9"/>
      <c r="U50" s="9"/>
      <c r="V50" s="9"/>
      <c r="W50" s="9"/>
    </row>
    <row r="51" spans="1:23" s="8" customFormat="1">
      <c r="A51" s="3">
        <v>45</v>
      </c>
      <c r="B51" s="3">
        <v>41</v>
      </c>
      <c r="C51" s="3" t="s">
        <v>264</v>
      </c>
      <c r="D51" s="14" t="s">
        <v>103</v>
      </c>
      <c r="E51" s="2">
        <v>167</v>
      </c>
      <c r="F51" s="9"/>
      <c r="G51" s="9"/>
      <c r="H51" s="9"/>
      <c r="I51" s="9"/>
      <c r="J51" s="9"/>
      <c r="K51" s="5">
        <v>167</v>
      </c>
      <c r="L51" s="5" t="s">
        <v>555</v>
      </c>
      <c r="M51" s="5"/>
      <c r="N51" s="5"/>
      <c r="O51" s="23"/>
      <c r="P51" s="2">
        <v>166.99539999999999</v>
      </c>
      <c r="Q51" s="24">
        <v>1</v>
      </c>
      <c r="R51" s="2">
        <v>167.16239999999999</v>
      </c>
      <c r="S51" s="9">
        <v>167</v>
      </c>
      <c r="T51" s="9"/>
      <c r="U51" s="9"/>
      <c r="V51" s="9"/>
      <c r="W51" s="9"/>
    </row>
    <row r="52" spans="1:23" s="8" customFormat="1">
      <c r="A52" s="3">
        <v>46</v>
      </c>
      <c r="B52" s="3">
        <v>42</v>
      </c>
      <c r="C52" s="3" t="s">
        <v>265</v>
      </c>
      <c r="D52" s="14" t="s">
        <v>85</v>
      </c>
      <c r="E52" s="2">
        <v>166</v>
      </c>
      <c r="F52" s="9"/>
      <c r="G52" s="9"/>
      <c r="H52" s="9"/>
      <c r="I52" s="9"/>
      <c r="J52" s="9"/>
      <c r="K52" s="5">
        <v>166</v>
      </c>
      <c r="L52" s="5" t="s">
        <v>555</v>
      </c>
      <c r="M52" s="5"/>
      <c r="N52" s="5"/>
      <c r="O52" s="23"/>
      <c r="P52" s="2">
        <v>165.99529999999999</v>
      </c>
      <c r="Q52" s="24">
        <v>1</v>
      </c>
      <c r="R52" s="2">
        <v>166.16129999999998</v>
      </c>
      <c r="S52" s="9">
        <v>166</v>
      </c>
      <c r="T52" s="9"/>
      <c r="U52" s="9"/>
      <c r="V52" s="9"/>
      <c r="W52" s="9"/>
    </row>
    <row r="53" spans="1:23" s="8" customFormat="1">
      <c r="A53" s="3">
        <v>47</v>
      </c>
      <c r="B53" s="3">
        <v>43</v>
      </c>
      <c r="C53" s="3" t="s">
        <v>270</v>
      </c>
      <c r="D53" s="14" t="s">
        <v>117</v>
      </c>
      <c r="E53" s="2">
        <v>162</v>
      </c>
      <c r="F53" s="9"/>
      <c r="G53" s="9"/>
      <c r="H53" s="9"/>
      <c r="I53" s="9"/>
      <c r="J53" s="9"/>
      <c r="K53" s="5">
        <v>162</v>
      </c>
      <c r="L53" s="5" t="s">
        <v>555</v>
      </c>
      <c r="M53" s="5"/>
      <c r="N53" s="5"/>
      <c r="O53" s="23"/>
      <c r="P53" s="2">
        <v>161.99520000000001</v>
      </c>
      <c r="Q53" s="24">
        <v>1</v>
      </c>
      <c r="R53" s="2">
        <v>162.15720000000002</v>
      </c>
      <c r="S53" s="9">
        <v>162</v>
      </c>
      <c r="T53" s="9"/>
      <c r="U53" s="9"/>
      <c r="V53" s="9"/>
      <c r="W53" s="9"/>
    </row>
    <row r="54" spans="1:23" s="8" customFormat="1">
      <c r="A54" s="3">
        <v>48</v>
      </c>
      <c r="B54" s="3">
        <v>44</v>
      </c>
      <c r="C54" s="3" t="s">
        <v>283</v>
      </c>
      <c r="D54" s="14" t="s">
        <v>195</v>
      </c>
      <c r="E54" s="2">
        <v>157</v>
      </c>
      <c r="F54" s="9"/>
      <c r="G54" s="9"/>
      <c r="H54" s="9"/>
      <c r="I54" s="9"/>
      <c r="J54" s="9"/>
      <c r="K54" s="5">
        <v>157</v>
      </c>
      <c r="L54" s="5" t="s">
        <v>555</v>
      </c>
      <c r="M54" s="5"/>
      <c r="N54" s="5"/>
      <c r="O54" s="23"/>
      <c r="P54" s="2">
        <v>156.99510000000001</v>
      </c>
      <c r="Q54" s="24">
        <v>1</v>
      </c>
      <c r="R54" s="2">
        <v>157.15210000000002</v>
      </c>
      <c r="S54" s="9">
        <v>157</v>
      </c>
      <c r="T54" s="9"/>
      <c r="U54" s="9"/>
      <c r="V54" s="9"/>
      <c r="W54" s="9"/>
    </row>
    <row r="55" spans="1:23" s="8" customFormat="1">
      <c r="A55" s="3">
        <v>49</v>
      </c>
      <c r="B55" s="3">
        <v>45</v>
      </c>
      <c r="C55" s="3" t="s">
        <v>298</v>
      </c>
      <c r="D55" s="14" t="s">
        <v>103</v>
      </c>
      <c r="E55" s="2">
        <v>152</v>
      </c>
      <c r="F55" s="9"/>
      <c r="G55" s="9"/>
      <c r="H55" s="9"/>
      <c r="I55" s="9"/>
      <c r="J55" s="9"/>
      <c r="K55" s="5">
        <v>152</v>
      </c>
      <c r="L55" s="5" t="s">
        <v>555</v>
      </c>
      <c r="M55" s="5"/>
      <c r="N55" s="5"/>
      <c r="O55" s="23"/>
      <c r="P55" s="2">
        <v>151.995</v>
      </c>
      <c r="Q55" s="24">
        <v>1</v>
      </c>
      <c r="R55" s="2">
        <v>152.14699999999999</v>
      </c>
      <c r="S55" s="9">
        <v>152</v>
      </c>
      <c r="T55" s="9"/>
      <c r="U55" s="9"/>
      <c r="V55" s="9"/>
      <c r="W55" s="9"/>
    </row>
    <row r="56" spans="1:23" s="8" customFormat="1">
      <c r="A56" s="3">
        <v>50</v>
      </c>
      <c r="B56" s="3">
        <v>46</v>
      </c>
      <c r="C56" s="3" t="s">
        <v>309</v>
      </c>
      <c r="D56" s="14" t="s">
        <v>195</v>
      </c>
      <c r="E56" s="2">
        <v>148</v>
      </c>
      <c r="F56" s="9"/>
      <c r="G56" s="9"/>
      <c r="H56" s="9"/>
      <c r="I56" s="9"/>
      <c r="J56" s="9"/>
      <c r="K56" s="5">
        <v>148</v>
      </c>
      <c r="L56" s="5" t="s">
        <v>555</v>
      </c>
      <c r="M56" s="5"/>
      <c r="N56" s="5"/>
      <c r="O56" s="23"/>
      <c r="P56" s="2">
        <v>147.9949</v>
      </c>
      <c r="Q56" s="24">
        <v>1</v>
      </c>
      <c r="R56" s="2">
        <v>148.1429</v>
      </c>
      <c r="S56" s="9">
        <v>148</v>
      </c>
      <c r="T56" s="9"/>
      <c r="U56" s="9"/>
      <c r="V56" s="9"/>
      <c r="W56" s="9"/>
    </row>
    <row r="57" spans="1:23" s="8" customFormat="1">
      <c r="A57" s="3">
        <v>51</v>
      </c>
      <c r="B57" s="3">
        <v>47</v>
      </c>
      <c r="C57" s="3" t="s">
        <v>321</v>
      </c>
      <c r="D57" s="14" t="s">
        <v>42</v>
      </c>
      <c r="E57" s="2">
        <v>143</v>
      </c>
      <c r="F57" s="9"/>
      <c r="G57" s="9"/>
      <c r="H57" s="9"/>
      <c r="I57" s="9"/>
      <c r="J57" s="9"/>
      <c r="K57" s="5">
        <v>143</v>
      </c>
      <c r="L57" s="5" t="s">
        <v>555</v>
      </c>
      <c r="M57" s="5"/>
      <c r="N57" s="5"/>
      <c r="O57" s="23"/>
      <c r="P57" s="2">
        <v>142.9948</v>
      </c>
      <c r="Q57" s="24">
        <v>1</v>
      </c>
      <c r="R57" s="2">
        <v>143.1378</v>
      </c>
      <c r="S57" s="9">
        <v>143</v>
      </c>
      <c r="T57" s="9"/>
      <c r="U57" s="9"/>
      <c r="V57" s="9"/>
      <c r="W57" s="9"/>
    </row>
    <row r="58" spans="1:23" s="8" customFormat="1">
      <c r="A58" s="3">
        <v>52</v>
      </c>
      <c r="B58" s="3">
        <v>48</v>
      </c>
      <c r="C58" s="3" t="s">
        <v>325</v>
      </c>
      <c r="D58" s="14" t="s">
        <v>103</v>
      </c>
      <c r="E58" s="2">
        <v>142</v>
      </c>
      <c r="F58" s="9"/>
      <c r="G58" s="9"/>
      <c r="H58" s="9"/>
      <c r="I58" s="9"/>
      <c r="J58" s="9"/>
      <c r="K58" s="5">
        <v>142</v>
      </c>
      <c r="L58" s="5" t="s">
        <v>555</v>
      </c>
      <c r="M58" s="5"/>
      <c r="N58" s="5"/>
      <c r="O58" s="23"/>
      <c r="P58" s="2">
        <v>141.99469999999999</v>
      </c>
      <c r="Q58" s="24">
        <v>1</v>
      </c>
      <c r="R58" s="2">
        <v>142.13669999999999</v>
      </c>
      <c r="S58" s="9">
        <v>142</v>
      </c>
      <c r="T58" s="9"/>
      <c r="U58" s="9"/>
      <c r="V58" s="9"/>
      <c r="W58" s="9"/>
    </row>
    <row r="59" spans="1:23" s="8" customFormat="1">
      <c r="A59" s="3">
        <v>53</v>
      </c>
      <c r="B59" s="3">
        <v>49</v>
      </c>
      <c r="C59" s="3" t="s">
        <v>355</v>
      </c>
      <c r="D59" s="14" t="s">
        <v>57</v>
      </c>
      <c r="E59" s="2">
        <v>126</v>
      </c>
      <c r="F59" s="9"/>
      <c r="G59" s="9"/>
      <c r="H59" s="9"/>
      <c r="I59" s="9"/>
      <c r="J59" s="9"/>
      <c r="K59" s="5">
        <v>126</v>
      </c>
      <c r="L59" s="5" t="s">
        <v>555</v>
      </c>
      <c r="M59" s="5"/>
      <c r="N59" s="5"/>
      <c r="O59" s="23"/>
      <c r="P59" s="2">
        <v>125.99460000000001</v>
      </c>
      <c r="Q59" s="24">
        <v>1</v>
      </c>
      <c r="R59" s="2">
        <v>126.12060000000001</v>
      </c>
      <c r="S59" s="9">
        <v>126</v>
      </c>
      <c r="T59" s="9"/>
      <c r="U59" s="9"/>
      <c r="V59" s="9"/>
      <c r="W59" s="9"/>
    </row>
    <row r="60" spans="1:23" s="8" customFormat="1">
      <c r="A60" s="3">
        <v>54</v>
      </c>
      <c r="B60" s="3">
        <v>50</v>
      </c>
      <c r="C60" s="3" t="s">
        <v>367</v>
      </c>
      <c r="D60" s="14" t="s">
        <v>117</v>
      </c>
      <c r="E60" s="2">
        <v>121</v>
      </c>
      <c r="F60" s="9"/>
      <c r="G60" s="9"/>
      <c r="H60" s="9"/>
      <c r="I60" s="9"/>
      <c r="J60" s="9"/>
      <c r="K60" s="5">
        <v>121</v>
      </c>
      <c r="L60" s="5" t="s">
        <v>555</v>
      </c>
      <c r="M60" s="5"/>
      <c r="N60" s="5"/>
      <c r="O60" s="23"/>
      <c r="P60" s="2">
        <v>120.9945</v>
      </c>
      <c r="Q60" s="24">
        <v>1</v>
      </c>
      <c r="R60" s="2">
        <v>121.1155</v>
      </c>
      <c r="S60" s="9">
        <v>121</v>
      </c>
      <c r="T60" s="9"/>
      <c r="U60" s="9"/>
      <c r="V60" s="9"/>
      <c r="W60" s="9"/>
    </row>
    <row r="61" spans="1:23" s="8" customFormat="1">
      <c r="A61" s="3">
        <v>55</v>
      </c>
      <c r="B61" s="3">
        <v>51</v>
      </c>
      <c r="C61" s="3" t="s">
        <v>432</v>
      </c>
      <c r="D61" s="14" t="s">
        <v>103</v>
      </c>
      <c r="E61" s="2">
        <v>97</v>
      </c>
      <c r="F61" s="9"/>
      <c r="G61" s="9"/>
      <c r="H61" s="9"/>
      <c r="I61" s="9"/>
      <c r="J61" s="9"/>
      <c r="K61" s="5">
        <v>97</v>
      </c>
      <c r="L61" s="5" t="s">
        <v>555</v>
      </c>
      <c r="M61" s="5"/>
      <c r="N61" s="5"/>
      <c r="O61" s="23"/>
      <c r="P61" s="2">
        <v>96.994399999999999</v>
      </c>
      <c r="Q61" s="24">
        <v>1</v>
      </c>
      <c r="R61" s="2">
        <v>97.091399999999993</v>
      </c>
      <c r="S61" s="9">
        <v>97</v>
      </c>
      <c r="T61" s="9"/>
      <c r="U61" s="9"/>
      <c r="V61" s="9"/>
      <c r="W61" s="9"/>
    </row>
    <row r="62" spans="1:23" s="8" customFormat="1">
      <c r="A62" s="3">
        <v>56</v>
      </c>
      <c r="B62" s="3">
        <v>52</v>
      </c>
      <c r="C62" s="3" t="s">
        <v>446</v>
      </c>
      <c r="D62" s="14" t="s">
        <v>28</v>
      </c>
      <c r="E62" s="2">
        <v>94</v>
      </c>
      <c r="F62" s="9"/>
      <c r="G62" s="9"/>
      <c r="H62" s="9"/>
      <c r="I62" s="9"/>
      <c r="J62" s="9"/>
      <c r="K62" s="5">
        <v>94</v>
      </c>
      <c r="L62" s="5" t="s">
        <v>555</v>
      </c>
      <c r="M62" s="5"/>
      <c r="N62" s="5"/>
      <c r="O62" s="23"/>
      <c r="P62" s="2">
        <v>93.994299999999996</v>
      </c>
      <c r="Q62" s="24">
        <v>1</v>
      </c>
      <c r="R62" s="2">
        <v>94.08829999999999</v>
      </c>
      <c r="S62" s="9">
        <v>94</v>
      </c>
      <c r="T62" s="9"/>
      <c r="U62" s="9"/>
      <c r="V62" s="9"/>
      <c r="W62" s="9"/>
    </row>
    <row r="63" spans="1:23" s="8" customFormat="1" ht="3" customHeight="1">
      <c r="A63" s="3"/>
      <c r="B63" s="3"/>
      <c r="C63" s="3"/>
      <c r="D63" s="14"/>
      <c r="E63" s="14"/>
      <c r="F63" s="9"/>
      <c r="G63" s="9"/>
      <c r="H63" s="9"/>
      <c r="I63" s="9"/>
      <c r="J63" s="9"/>
      <c r="K63" s="5"/>
      <c r="L63" s="5"/>
      <c r="M63" s="5"/>
      <c r="N63" s="5"/>
      <c r="O63" s="23"/>
      <c r="P63" s="2"/>
      <c r="Q63" s="24"/>
      <c r="R63" s="14"/>
      <c r="S63" s="9"/>
      <c r="T63" s="9"/>
      <c r="U63" s="9"/>
      <c r="V63" s="9"/>
      <c r="W63" s="9"/>
    </row>
    <row r="64" spans="1:23" s="8" customFormat="1">
      <c r="A64" s="3"/>
      <c r="B64" s="3"/>
      <c r="C64" s="3"/>
      <c r="D64" s="14"/>
      <c r="E64" s="14"/>
      <c r="F64" s="9"/>
      <c r="G64" s="9"/>
      <c r="H64" s="9"/>
      <c r="I64" s="9"/>
      <c r="J64" s="9"/>
      <c r="K64" s="5"/>
      <c r="L64" s="5"/>
      <c r="M64" s="5"/>
      <c r="N64" s="5"/>
      <c r="O64" s="23"/>
      <c r="P64" s="2"/>
      <c r="Q64" s="24"/>
      <c r="R64" s="14"/>
      <c r="S64" s="9"/>
      <c r="T64" s="9"/>
      <c r="U64" s="9"/>
      <c r="V64" s="9"/>
      <c r="W64" s="9"/>
    </row>
    <row r="65" spans="1:23" s="8" customFormat="1" ht="15">
      <c r="A65" s="3"/>
      <c r="B65" s="3"/>
      <c r="C65" s="29" t="s">
        <v>20</v>
      </c>
      <c r="D65" s="14"/>
      <c r="E65" s="14"/>
      <c r="F65" s="9"/>
      <c r="G65" s="9"/>
      <c r="H65" s="9"/>
      <c r="I65" s="9"/>
      <c r="J65" s="9"/>
      <c r="K65" s="5"/>
      <c r="L65" s="5"/>
      <c r="M65" s="5"/>
      <c r="N65" s="5"/>
      <c r="O65" s="23"/>
      <c r="P65" s="2"/>
      <c r="Q65" s="24"/>
      <c r="R65" s="14"/>
      <c r="S65" s="9"/>
      <c r="T65" s="9"/>
      <c r="U65" s="9"/>
      <c r="V65" s="9"/>
      <c r="W65" s="9"/>
    </row>
    <row r="66" spans="1:23" s="8" customFormat="1" ht="15">
      <c r="A66" s="3">
        <v>1</v>
      </c>
      <c r="B66" s="3">
        <v>1</v>
      </c>
      <c r="C66" s="30" t="s">
        <v>17</v>
      </c>
      <c r="D66" s="14" t="s">
        <v>19</v>
      </c>
      <c r="E66" s="2">
        <v>299</v>
      </c>
      <c r="F66" s="9"/>
      <c r="G66" s="9"/>
      <c r="H66" s="9"/>
      <c r="I66" s="9"/>
      <c r="J66" s="9"/>
      <c r="K66" s="5">
        <v>299</v>
      </c>
      <c r="L66" s="5" t="s">
        <v>555</v>
      </c>
      <c r="M66" s="5" t="s">
        <v>21</v>
      </c>
      <c r="N66" s="5"/>
      <c r="O66" s="23"/>
      <c r="P66" s="2">
        <v>298.9939</v>
      </c>
      <c r="Q66" s="24">
        <v>1</v>
      </c>
      <c r="R66" s="2">
        <v>299.29289999999997</v>
      </c>
      <c r="S66" s="9">
        <v>299</v>
      </c>
      <c r="T66" s="9"/>
      <c r="U66" s="9"/>
      <c r="V66" s="9"/>
      <c r="W66" s="9"/>
    </row>
    <row r="67" spans="1:23" s="8" customFormat="1" ht="15">
      <c r="A67" s="3">
        <v>2</v>
      </c>
      <c r="B67" s="3">
        <v>2</v>
      </c>
      <c r="C67" s="30" t="s">
        <v>40</v>
      </c>
      <c r="D67" s="14" t="s">
        <v>42</v>
      </c>
      <c r="E67" s="2">
        <v>292</v>
      </c>
      <c r="F67" s="9"/>
      <c r="G67" s="9"/>
      <c r="H67" s="9"/>
      <c r="I67" s="9"/>
      <c r="J67" s="9"/>
      <c r="K67" s="5">
        <v>292</v>
      </c>
      <c r="L67" s="5" t="s">
        <v>555</v>
      </c>
      <c r="M67" s="5" t="s">
        <v>77</v>
      </c>
      <c r="N67" s="5"/>
      <c r="O67" s="23"/>
      <c r="P67" s="2">
        <v>291.99380000000002</v>
      </c>
      <c r="Q67" s="24">
        <v>1</v>
      </c>
      <c r="R67" s="2">
        <v>292.28579999999999</v>
      </c>
      <c r="S67" s="9">
        <v>292</v>
      </c>
      <c r="T67" s="9"/>
      <c r="U67" s="9"/>
      <c r="V67" s="9"/>
      <c r="W67" s="9"/>
    </row>
    <row r="68" spans="1:23" s="8" customFormat="1" ht="15">
      <c r="A68" s="3">
        <v>3</v>
      </c>
      <c r="B68" s="3">
        <v>3</v>
      </c>
      <c r="C68" s="30" t="s">
        <v>72</v>
      </c>
      <c r="D68" s="14" t="s">
        <v>38</v>
      </c>
      <c r="E68" s="2">
        <v>280</v>
      </c>
      <c r="F68" s="9"/>
      <c r="G68" s="9"/>
      <c r="H68" s="9"/>
      <c r="I68" s="9"/>
      <c r="J68" s="9"/>
      <c r="K68" s="5">
        <v>280</v>
      </c>
      <c r="L68" s="5" t="s">
        <v>555</v>
      </c>
      <c r="M68" s="5" t="s">
        <v>88</v>
      </c>
      <c r="N68" s="5"/>
      <c r="O68" s="23"/>
      <c r="P68" s="2">
        <v>279.99369999999999</v>
      </c>
      <c r="Q68" s="24">
        <v>1</v>
      </c>
      <c r="R68" s="2">
        <v>280.27369999999996</v>
      </c>
      <c r="S68" s="9">
        <v>280</v>
      </c>
      <c r="T68" s="9"/>
      <c r="U68" s="9"/>
      <c r="V68" s="9"/>
      <c r="W68" s="9"/>
    </row>
    <row r="69" spans="1:23" s="8" customFormat="1" ht="15">
      <c r="A69" s="3">
        <v>4</v>
      </c>
      <c r="B69" s="3">
        <v>4</v>
      </c>
      <c r="C69" s="30" t="s">
        <v>76</v>
      </c>
      <c r="D69" s="14" t="s">
        <v>19</v>
      </c>
      <c r="E69" s="2">
        <v>279</v>
      </c>
      <c r="F69" s="9"/>
      <c r="G69" s="9"/>
      <c r="H69" s="9"/>
      <c r="I69" s="9"/>
      <c r="J69" s="9"/>
      <c r="K69" s="5">
        <v>279</v>
      </c>
      <c r="L69" s="5" t="s">
        <v>555</v>
      </c>
      <c r="M69" s="5"/>
      <c r="N69" s="5"/>
      <c r="O69" s="23"/>
      <c r="P69" s="2">
        <v>278.99360000000001</v>
      </c>
      <c r="Q69" s="24">
        <v>1</v>
      </c>
      <c r="R69" s="2">
        <v>279.27260000000001</v>
      </c>
      <c r="S69" s="9">
        <v>279</v>
      </c>
      <c r="T69" s="9"/>
      <c r="U69" s="9"/>
      <c r="V69" s="9"/>
      <c r="W69" s="9"/>
    </row>
    <row r="70" spans="1:23" s="8" customFormat="1" ht="15">
      <c r="A70" s="3">
        <v>5</v>
      </c>
      <c r="B70" s="3">
        <v>5</v>
      </c>
      <c r="C70" s="30" t="s">
        <v>81</v>
      </c>
      <c r="D70" s="14" t="s">
        <v>80</v>
      </c>
      <c r="E70" s="2">
        <v>277</v>
      </c>
      <c r="F70" s="9"/>
      <c r="G70" s="9"/>
      <c r="H70" s="9"/>
      <c r="I70" s="9"/>
      <c r="J70" s="9"/>
      <c r="K70" s="5">
        <v>277</v>
      </c>
      <c r="L70" s="5" t="s">
        <v>555</v>
      </c>
      <c r="M70" s="5"/>
      <c r="N70" s="5"/>
      <c r="O70" s="23"/>
      <c r="P70" s="2">
        <v>276.99349999999998</v>
      </c>
      <c r="Q70" s="24">
        <v>1</v>
      </c>
      <c r="R70" s="2">
        <v>277.27049999999997</v>
      </c>
      <c r="S70" s="9">
        <v>277</v>
      </c>
      <c r="T70" s="9"/>
      <c r="U70" s="9"/>
      <c r="V70" s="9"/>
      <c r="W70" s="9"/>
    </row>
    <row r="71" spans="1:23" s="8" customFormat="1" ht="15">
      <c r="A71" s="3">
        <v>6</v>
      </c>
      <c r="B71" s="3">
        <v>6</v>
      </c>
      <c r="C71" s="30" t="s">
        <v>83</v>
      </c>
      <c r="D71" s="14" t="s">
        <v>85</v>
      </c>
      <c r="E71" s="2">
        <v>275</v>
      </c>
      <c r="F71" s="9"/>
      <c r="G71" s="9"/>
      <c r="H71" s="9"/>
      <c r="I71" s="9"/>
      <c r="J71" s="9"/>
      <c r="K71" s="5">
        <v>275</v>
      </c>
      <c r="L71" s="5" t="s">
        <v>555</v>
      </c>
      <c r="M71" s="5"/>
      <c r="N71" s="5"/>
      <c r="O71" s="23"/>
      <c r="P71" s="2">
        <v>274.99340000000001</v>
      </c>
      <c r="Q71" s="24">
        <v>1</v>
      </c>
      <c r="R71" s="2">
        <v>275.26839999999999</v>
      </c>
      <c r="S71" s="9">
        <v>275</v>
      </c>
      <c r="T71" s="9"/>
      <c r="U71" s="9"/>
      <c r="V71" s="9"/>
      <c r="W71" s="9"/>
    </row>
    <row r="72" spans="1:23" s="8" customFormat="1" ht="15">
      <c r="A72" s="3">
        <v>7</v>
      </c>
      <c r="B72" s="3">
        <v>7</v>
      </c>
      <c r="C72" s="30" t="s">
        <v>91</v>
      </c>
      <c r="D72" s="14" t="s">
        <v>42</v>
      </c>
      <c r="E72" s="2">
        <v>271</v>
      </c>
      <c r="F72" s="9"/>
      <c r="G72" s="9"/>
      <c r="H72" s="9"/>
      <c r="I72" s="9"/>
      <c r="J72" s="9"/>
      <c r="K72" s="5">
        <v>271</v>
      </c>
      <c r="L72" s="5" t="s">
        <v>555</v>
      </c>
      <c r="M72" s="5"/>
      <c r="N72" s="5"/>
      <c r="O72" s="23"/>
      <c r="P72" s="2">
        <v>270.99329999999998</v>
      </c>
      <c r="Q72" s="24">
        <v>1</v>
      </c>
      <c r="R72" s="2">
        <v>271.26429999999999</v>
      </c>
      <c r="S72" s="9">
        <v>271</v>
      </c>
      <c r="T72" s="9"/>
      <c r="U72" s="9"/>
      <c r="V72" s="9"/>
      <c r="W72" s="9"/>
    </row>
    <row r="73" spans="1:23" s="8" customFormat="1" ht="15">
      <c r="A73" s="3">
        <v>8</v>
      </c>
      <c r="B73" s="3">
        <v>8</v>
      </c>
      <c r="C73" s="30" t="s">
        <v>93</v>
      </c>
      <c r="D73" s="14" t="s">
        <v>70</v>
      </c>
      <c r="E73" s="2">
        <v>270</v>
      </c>
      <c r="F73" s="9"/>
      <c r="G73" s="9"/>
      <c r="H73" s="9"/>
      <c r="I73" s="9"/>
      <c r="J73" s="9"/>
      <c r="K73" s="5">
        <v>270</v>
      </c>
      <c r="L73" s="5" t="s">
        <v>555</v>
      </c>
      <c r="M73" s="5"/>
      <c r="N73" s="5"/>
      <c r="O73" s="23"/>
      <c r="P73" s="2">
        <v>269.9932</v>
      </c>
      <c r="Q73" s="24">
        <v>1</v>
      </c>
      <c r="R73" s="2">
        <v>270.26319999999998</v>
      </c>
      <c r="S73" s="9">
        <v>270</v>
      </c>
      <c r="T73" s="9"/>
      <c r="U73" s="9"/>
      <c r="V73" s="9"/>
      <c r="W73" s="9"/>
    </row>
    <row r="74" spans="1:23" s="8" customFormat="1" ht="15">
      <c r="A74" s="3">
        <v>9</v>
      </c>
      <c r="B74" s="3">
        <v>9</v>
      </c>
      <c r="C74" s="30" t="s">
        <v>92</v>
      </c>
      <c r="D74" s="14" t="s">
        <v>70</v>
      </c>
      <c r="E74" s="2">
        <v>269</v>
      </c>
      <c r="F74" s="9"/>
      <c r="G74" s="9"/>
      <c r="H74" s="9"/>
      <c r="I74" s="9"/>
      <c r="J74" s="9"/>
      <c r="K74" s="5">
        <v>269</v>
      </c>
      <c r="L74" s="5" t="s">
        <v>555</v>
      </c>
      <c r="M74" s="5"/>
      <c r="N74" s="5"/>
      <c r="O74" s="23"/>
      <c r="P74" s="2">
        <v>268.99310000000003</v>
      </c>
      <c r="Q74" s="24">
        <v>1</v>
      </c>
      <c r="R74" s="2">
        <v>269.26210000000003</v>
      </c>
      <c r="S74" s="9">
        <v>269</v>
      </c>
      <c r="T74" s="9"/>
      <c r="U74" s="9"/>
      <c r="V74" s="9"/>
      <c r="W74" s="9"/>
    </row>
    <row r="75" spans="1:23" s="8" customFormat="1" ht="15">
      <c r="A75" s="3">
        <v>10</v>
      </c>
      <c r="B75" s="3">
        <v>10</v>
      </c>
      <c r="C75" s="30" t="s">
        <v>94</v>
      </c>
      <c r="D75" s="14" t="s">
        <v>38</v>
      </c>
      <c r="E75" s="2">
        <v>268</v>
      </c>
      <c r="F75" s="9"/>
      <c r="G75" s="9"/>
      <c r="H75" s="9"/>
      <c r="I75" s="9"/>
      <c r="J75" s="9"/>
      <c r="K75" s="5">
        <v>268</v>
      </c>
      <c r="L75" s="5" t="s">
        <v>555</v>
      </c>
      <c r="M75" s="5"/>
      <c r="N75" s="5"/>
      <c r="O75" s="23"/>
      <c r="P75" s="2">
        <v>267.99299999999999</v>
      </c>
      <c r="Q75" s="24">
        <v>1</v>
      </c>
      <c r="R75" s="2">
        <v>268.26099999999997</v>
      </c>
      <c r="S75" s="9">
        <v>268</v>
      </c>
      <c r="T75" s="9"/>
      <c r="U75" s="9"/>
      <c r="V75" s="9"/>
      <c r="W75" s="9"/>
    </row>
    <row r="76" spans="1:23" s="8" customFormat="1" ht="15">
      <c r="A76" s="3">
        <v>11</v>
      </c>
      <c r="B76" s="3">
        <v>11</v>
      </c>
      <c r="C76" s="30" t="s">
        <v>558</v>
      </c>
      <c r="D76" s="14" t="s">
        <v>57</v>
      </c>
      <c r="E76" s="2">
        <v>258</v>
      </c>
      <c r="F76" s="9"/>
      <c r="G76" s="9"/>
      <c r="H76" s="9"/>
      <c r="I76" s="9"/>
      <c r="J76" s="9"/>
      <c r="K76" s="5">
        <v>258</v>
      </c>
      <c r="L76" s="5" t="s">
        <v>555</v>
      </c>
      <c r="M76" s="5"/>
      <c r="N76" s="5"/>
      <c r="O76" s="23"/>
      <c r="P76" s="2">
        <v>257.99290000000002</v>
      </c>
      <c r="Q76" s="24">
        <v>1</v>
      </c>
      <c r="R76" s="2">
        <v>258.2509</v>
      </c>
      <c r="S76" s="9">
        <v>258</v>
      </c>
      <c r="T76" s="9"/>
      <c r="U76" s="9"/>
      <c r="V76" s="9"/>
      <c r="W76" s="9"/>
    </row>
    <row r="77" spans="1:23" s="8" customFormat="1" ht="15">
      <c r="A77" s="3">
        <v>12</v>
      </c>
      <c r="B77" s="3">
        <v>12</v>
      </c>
      <c r="C77" s="30" t="s">
        <v>119</v>
      </c>
      <c r="D77" s="14" t="s">
        <v>53</v>
      </c>
      <c r="E77" s="2">
        <v>257</v>
      </c>
      <c r="F77" s="9"/>
      <c r="G77" s="9"/>
      <c r="H77" s="9"/>
      <c r="I77" s="9"/>
      <c r="J77" s="9"/>
      <c r="K77" s="5">
        <v>257</v>
      </c>
      <c r="L77" s="5" t="s">
        <v>555</v>
      </c>
      <c r="M77" s="5"/>
      <c r="N77" s="5"/>
      <c r="O77" s="23"/>
      <c r="P77" s="2">
        <v>256.99279999999999</v>
      </c>
      <c r="Q77" s="24">
        <v>1</v>
      </c>
      <c r="R77" s="2">
        <v>257.24979999999999</v>
      </c>
      <c r="S77" s="9">
        <v>257</v>
      </c>
      <c r="T77" s="9"/>
      <c r="U77" s="9"/>
      <c r="V77" s="9"/>
      <c r="W77" s="9"/>
    </row>
    <row r="78" spans="1:23" s="8" customFormat="1" ht="15">
      <c r="A78" s="3">
        <v>13</v>
      </c>
      <c r="B78" s="3">
        <v>13</v>
      </c>
      <c r="C78" s="30" t="s">
        <v>121</v>
      </c>
      <c r="D78" s="14" t="s">
        <v>70</v>
      </c>
      <c r="E78" s="2">
        <v>255</v>
      </c>
      <c r="F78" s="9"/>
      <c r="G78" s="9"/>
      <c r="H78" s="9"/>
      <c r="I78" s="9"/>
      <c r="J78" s="9"/>
      <c r="K78" s="5">
        <v>255</v>
      </c>
      <c r="L78" s="5" t="s">
        <v>555</v>
      </c>
      <c r="M78" s="5"/>
      <c r="N78" s="5"/>
      <c r="O78" s="23"/>
      <c r="P78" s="2">
        <v>254.99270000000001</v>
      </c>
      <c r="Q78" s="24">
        <v>1</v>
      </c>
      <c r="R78" s="2">
        <v>255.24770000000001</v>
      </c>
      <c r="S78" s="9">
        <v>255</v>
      </c>
      <c r="T78" s="9"/>
      <c r="U78" s="9"/>
      <c r="V78" s="9"/>
      <c r="W78" s="9"/>
    </row>
    <row r="79" spans="1:23" s="8" customFormat="1" ht="15">
      <c r="A79" s="3">
        <v>14</v>
      </c>
      <c r="B79" s="3">
        <v>14</v>
      </c>
      <c r="C79" s="30" t="s">
        <v>134</v>
      </c>
      <c r="D79" s="14" t="s">
        <v>136</v>
      </c>
      <c r="E79" s="2">
        <v>244</v>
      </c>
      <c r="F79" s="9"/>
      <c r="G79" s="9"/>
      <c r="H79" s="9"/>
      <c r="I79" s="9"/>
      <c r="J79" s="9"/>
      <c r="K79" s="5">
        <v>244</v>
      </c>
      <c r="L79" s="5" t="s">
        <v>555</v>
      </c>
      <c r="M79" s="5"/>
      <c r="N79" s="5"/>
      <c r="O79" s="23"/>
      <c r="P79" s="2">
        <v>243.99260000000001</v>
      </c>
      <c r="Q79" s="24">
        <v>1</v>
      </c>
      <c r="R79" s="2">
        <v>244.23660000000001</v>
      </c>
      <c r="S79" s="9">
        <v>244</v>
      </c>
      <c r="T79" s="9"/>
      <c r="U79" s="9"/>
      <c r="V79" s="9"/>
      <c r="W79" s="9"/>
    </row>
    <row r="80" spans="1:23" s="8" customFormat="1" ht="15">
      <c r="A80" s="3">
        <v>15</v>
      </c>
      <c r="B80" s="3">
        <v>15</v>
      </c>
      <c r="C80" s="30" t="s">
        <v>137</v>
      </c>
      <c r="D80" s="14" t="s">
        <v>42</v>
      </c>
      <c r="E80" s="2">
        <v>243</v>
      </c>
      <c r="F80" s="9"/>
      <c r="G80" s="9"/>
      <c r="H80" s="9"/>
      <c r="I80" s="9"/>
      <c r="J80" s="9"/>
      <c r="K80" s="5">
        <v>243</v>
      </c>
      <c r="L80" s="5" t="s">
        <v>555</v>
      </c>
      <c r="M80" s="5"/>
      <c r="N80" s="5"/>
      <c r="O80" s="23"/>
      <c r="P80" s="2">
        <v>242.99250000000001</v>
      </c>
      <c r="Q80" s="24">
        <v>1</v>
      </c>
      <c r="R80" s="2">
        <v>243.2355</v>
      </c>
      <c r="S80" s="9">
        <v>243</v>
      </c>
      <c r="T80" s="9"/>
      <c r="U80" s="9"/>
      <c r="V80" s="9"/>
      <c r="W80" s="9"/>
    </row>
    <row r="81" spans="1:29" s="8" customFormat="1" ht="15">
      <c r="A81" s="3">
        <v>16</v>
      </c>
      <c r="B81" s="3">
        <v>16</v>
      </c>
      <c r="C81" s="30" t="s">
        <v>156</v>
      </c>
      <c r="D81" s="14" t="s">
        <v>19</v>
      </c>
      <c r="E81" s="2">
        <v>235</v>
      </c>
      <c r="F81" s="9"/>
      <c r="G81" s="9"/>
      <c r="H81" s="9"/>
      <c r="I81" s="9"/>
      <c r="J81" s="9"/>
      <c r="K81" s="5">
        <v>235</v>
      </c>
      <c r="L81" s="5" t="s">
        <v>555</v>
      </c>
      <c r="M81" s="5"/>
      <c r="N81" s="5"/>
      <c r="O81" s="23"/>
      <c r="P81" s="2">
        <v>234.9924</v>
      </c>
      <c r="Q81" s="24">
        <v>1</v>
      </c>
      <c r="R81" s="2">
        <v>235.22740000000002</v>
      </c>
      <c r="S81" s="9">
        <v>235</v>
      </c>
      <c r="T81" s="9"/>
      <c r="U81" s="9"/>
      <c r="V81" s="9"/>
      <c r="W81" s="9"/>
    </row>
    <row r="82" spans="1:29" s="8" customFormat="1" ht="15">
      <c r="A82" s="3">
        <v>17</v>
      </c>
      <c r="B82" s="3">
        <v>17</v>
      </c>
      <c r="C82" s="30" t="s">
        <v>158</v>
      </c>
      <c r="D82" s="14" t="s">
        <v>53</v>
      </c>
      <c r="E82" s="2">
        <v>234</v>
      </c>
      <c r="F82" s="9"/>
      <c r="G82" s="9"/>
      <c r="H82" s="9"/>
      <c r="I82" s="9"/>
      <c r="J82" s="9"/>
      <c r="K82" s="5">
        <v>234</v>
      </c>
      <c r="L82" s="5" t="s">
        <v>555</v>
      </c>
      <c r="M82" s="5"/>
      <c r="N82" s="5"/>
      <c r="O82" s="23"/>
      <c r="P82" s="2">
        <v>233.9923</v>
      </c>
      <c r="Q82" s="24">
        <v>1</v>
      </c>
      <c r="R82" s="2">
        <v>234.22630000000001</v>
      </c>
      <c r="S82" s="9">
        <v>234</v>
      </c>
      <c r="T82" s="9"/>
      <c r="U82" s="9"/>
      <c r="V82" s="9"/>
      <c r="W82" s="9"/>
    </row>
    <row r="83" spans="1:29" s="8" customFormat="1" ht="15">
      <c r="A83" s="3">
        <v>18</v>
      </c>
      <c r="B83" s="3">
        <v>18</v>
      </c>
      <c r="C83" s="30" t="s">
        <v>188</v>
      </c>
      <c r="D83" s="14" t="s">
        <v>103</v>
      </c>
      <c r="E83" s="2">
        <v>216</v>
      </c>
      <c r="F83" s="9"/>
      <c r="G83" s="9"/>
      <c r="H83" s="9"/>
      <c r="I83" s="9"/>
      <c r="J83" s="9"/>
      <c r="K83" s="5">
        <v>216</v>
      </c>
      <c r="L83" s="5" t="s">
        <v>555</v>
      </c>
      <c r="M83" s="5"/>
      <c r="N83" s="5"/>
      <c r="O83" s="23"/>
      <c r="P83" s="2">
        <v>215.9922</v>
      </c>
      <c r="Q83" s="24">
        <v>1</v>
      </c>
      <c r="R83" s="2">
        <v>216.20820000000001</v>
      </c>
      <c r="S83" s="9">
        <v>216</v>
      </c>
      <c r="T83" s="9"/>
      <c r="U83" s="9"/>
      <c r="V83" s="9"/>
      <c r="W83" s="9"/>
    </row>
    <row r="84" spans="1:29" s="8" customFormat="1" ht="15">
      <c r="A84" s="3">
        <v>19</v>
      </c>
      <c r="B84" s="3">
        <v>19</v>
      </c>
      <c r="C84" s="30" t="s">
        <v>189</v>
      </c>
      <c r="D84" s="14" t="s">
        <v>80</v>
      </c>
      <c r="E84" s="2">
        <v>215</v>
      </c>
      <c r="F84" s="9"/>
      <c r="G84" s="9"/>
      <c r="H84" s="9"/>
      <c r="I84" s="9"/>
      <c r="J84" s="9"/>
      <c r="K84" s="5">
        <v>215</v>
      </c>
      <c r="L84" s="5" t="s">
        <v>555</v>
      </c>
      <c r="M84" s="5"/>
      <c r="N84" s="5"/>
      <c r="O84" s="23"/>
      <c r="P84" s="2">
        <v>214.99209999999999</v>
      </c>
      <c r="Q84" s="24">
        <v>1</v>
      </c>
      <c r="R84" s="2">
        <v>215.2071</v>
      </c>
      <c r="S84" s="9">
        <v>215</v>
      </c>
      <c r="T84" s="9"/>
      <c r="U84" s="9"/>
      <c r="V84" s="9"/>
      <c r="W84" s="9"/>
    </row>
    <row r="85" spans="1:29" s="8" customFormat="1" ht="15">
      <c r="A85" s="3">
        <v>20</v>
      </c>
      <c r="B85" s="3">
        <v>20</v>
      </c>
      <c r="C85" s="30" t="s">
        <v>193</v>
      </c>
      <c r="D85" s="14" t="s">
        <v>195</v>
      </c>
      <c r="E85" s="2">
        <v>211</v>
      </c>
      <c r="F85" s="9"/>
      <c r="G85" s="9"/>
      <c r="H85" s="9"/>
      <c r="I85" s="9"/>
      <c r="J85" s="9"/>
      <c r="K85" s="5">
        <v>211</v>
      </c>
      <c r="L85" s="5" t="s">
        <v>555</v>
      </c>
      <c r="M85" s="5"/>
      <c r="N85" s="5"/>
      <c r="O85" s="23"/>
      <c r="P85" s="2">
        <v>210.99199999999999</v>
      </c>
      <c r="Q85" s="24">
        <v>1</v>
      </c>
      <c r="R85" s="2">
        <v>211.203</v>
      </c>
      <c r="S85" s="9">
        <v>211</v>
      </c>
      <c r="T85" s="9"/>
      <c r="U85" s="9"/>
      <c r="V85" s="9"/>
      <c r="W85" s="9"/>
    </row>
    <row r="86" spans="1:29" s="8" customFormat="1" ht="15">
      <c r="A86" s="3">
        <v>21</v>
      </c>
      <c r="B86" s="3">
        <v>21</v>
      </c>
      <c r="C86" s="30" t="s">
        <v>231</v>
      </c>
      <c r="D86" s="14" t="s">
        <v>42</v>
      </c>
      <c r="E86" s="2">
        <v>191</v>
      </c>
      <c r="F86" s="9"/>
      <c r="G86" s="9"/>
      <c r="H86" s="9"/>
      <c r="I86" s="9"/>
      <c r="J86" s="9"/>
      <c r="K86" s="5">
        <v>191</v>
      </c>
      <c r="L86" s="5" t="s">
        <v>555</v>
      </c>
      <c r="M86" s="5"/>
      <c r="N86" s="5"/>
      <c r="O86" s="23"/>
      <c r="P86" s="2">
        <v>190.99189999999999</v>
      </c>
      <c r="Q86" s="24">
        <v>1</v>
      </c>
      <c r="R86" s="2">
        <v>191.18289999999999</v>
      </c>
      <c r="S86" s="9">
        <v>191</v>
      </c>
      <c r="T86" s="9"/>
      <c r="U86" s="9"/>
      <c r="V86" s="9"/>
      <c r="W86" s="9"/>
    </row>
    <row r="87" spans="1:29" s="8" customFormat="1" ht="15">
      <c r="A87" s="3">
        <v>22</v>
      </c>
      <c r="B87" s="3">
        <v>22</v>
      </c>
      <c r="C87" s="30" t="s">
        <v>234</v>
      </c>
      <c r="D87" s="14" t="s">
        <v>53</v>
      </c>
      <c r="E87" s="2">
        <v>188</v>
      </c>
      <c r="F87" s="9"/>
      <c r="G87" s="9"/>
      <c r="H87" s="9"/>
      <c r="I87" s="9"/>
      <c r="J87" s="9"/>
      <c r="K87" s="5">
        <v>188</v>
      </c>
      <c r="L87" s="5" t="s">
        <v>555</v>
      </c>
      <c r="M87" s="5"/>
      <c r="N87" s="5"/>
      <c r="O87" s="23"/>
      <c r="P87" s="2">
        <v>187.99180000000001</v>
      </c>
      <c r="Q87" s="24">
        <v>1</v>
      </c>
      <c r="R87" s="2">
        <v>188.1798</v>
      </c>
      <c r="S87" s="9">
        <v>188</v>
      </c>
      <c r="T87" s="9"/>
      <c r="U87" s="9"/>
      <c r="V87" s="9"/>
      <c r="W87" s="9"/>
    </row>
    <row r="88" spans="1:29" s="8" customFormat="1" ht="15">
      <c r="A88" s="3">
        <v>23</v>
      </c>
      <c r="B88" s="3">
        <v>23</v>
      </c>
      <c r="C88" s="30" t="s">
        <v>246</v>
      </c>
      <c r="D88" s="14" t="s">
        <v>34</v>
      </c>
      <c r="E88" s="2">
        <v>180</v>
      </c>
      <c r="F88" s="9"/>
      <c r="G88" s="9"/>
      <c r="H88" s="9"/>
      <c r="I88" s="9"/>
      <c r="J88" s="9"/>
      <c r="K88" s="5">
        <v>180</v>
      </c>
      <c r="L88" s="5" t="s">
        <v>555</v>
      </c>
      <c r="M88" s="5"/>
      <c r="N88" s="5"/>
      <c r="O88" s="23"/>
      <c r="P88" s="2">
        <v>179.99170000000001</v>
      </c>
      <c r="Q88" s="24">
        <v>1</v>
      </c>
      <c r="R88" s="2">
        <v>180.17170000000002</v>
      </c>
      <c r="S88" s="9">
        <v>180</v>
      </c>
      <c r="T88" s="9"/>
      <c r="U88" s="9"/>
      <c r="V88" s="9"/>
      <c r="W88" s="9"/>
    </row>
    <row r="89" spans="1:29" s="8" customFormat="1" ht="15">
      <c r="A89" s="3">
        <v>24</v>
      </c>
      <c r="B89" s="3">
        <v>24</v>
      </c>
      <c r="C89" s="30" t="s">
        <v>308</v>
      </c>
      <c r="D89" s="14" t="s">
        <v>28</v>
      </c>
      <c r="E89" s="2">
        <v>149</v>
      </c>
      <c r="F89" s="9"/>
      <c r="G89" s="9"/>
      <c r="H89" s="9"/>
      <c r="I89" s="9"/>
      <c r="J89" s="9"/>
      <c r="K89" s="5">
        <v>149</v>
      </c>
      <c r="L89" s="5" t="s">
        <v>555</v>
      </c>
      <c r="M89" s="5"/>
      <c r="N89" s="5"/>
      <c r="O89" s="23"/>
      <c r="P89" s="2">
        <v>148.99160000000001</v>
      </c>
      <c r="Q89" s="24">
        <v>1</v>
      </c>
      <c r="R89" s="2">
        <v>149.14060000000001</v>
      </c>
      <c r="S89" s="9">
        <v>149</v>
      </c>
      <c r="T89" s="9"/>
      <c r="U89" s="9"/>
      <c r="V89" s="9"/>
      <c r="W89" s="9"/>
    </row>
    <row r="90" spans="1:29" s="8" customFormat="1" ht="15">
      <c r="A90" s="3">
        <v>25</v>
      </c>
      <c r="B90" s="3">
        <v>25</v>
      </c>
      <c r="C90" s="30" t="s">
        <v>312</v>
      </c>
      <c r="D90" s="14" t="s">
        <v>103</v>
      </c>
      <c r="E90" s="2">
        <v>146</v>
      </c>
      <c r="F90" s="9"/>
      <c r="G90" s="9"/>
      <c r="H90" s="9"/>
      <c r="I90" s="9"/>
      <c r="J90" s="9"/>
      <c r="K90" s="5">
        <v>146</v>
      </c>
      <c r="L90" s="5" t="s">
        <v>555</v>
      </c>
      <c r="M90" s="5"/>
      <c r="N90" s="5"/>
      <c r="O90" s="23"/>
      <c r="P90" s="2">
        <v>145.9915</v>
      </c>
      <c r="Q90" s="24">
        <v>1</v>
      </c>
      <c r="R90" s="2">
        <v>146.13749999999999</v>
      </c>
      <c r="S90" s="9">
        <v>146</v>
      </c>
      <c r="T90" s="9"/>
      <c r="U90" s="9"/>
      <c r="V90" s="9"/>
      <c r="W90" s="9"/>
    </row>
    <row r="91" spans="1:29" s="8" customFormat="1" ht="15">
      <c r="A91" s="3">
        <v>26</v>
      </c>
      <c r="B91" s="3">
        <v>26</v>
      </c>
      <c r="C91" s="30" t="s">
        <v>560</v>
      </c>
      <c r="D91" s="14" t="s">
        <v>42</v>
      </c>
      <c r="E91" s="2">
        <v>138</v>
      </c>
      <c r="F91" s="9"/>
      <c r="G91" s="9"/>
      <c r="H91" s="9"/>
      <c r="I91" s="9"/>
      <c r="J91" s="9"/>
      <c r="K91" s="5">
        <v>138</v>
      </c>
      <c r="L91" s="5" t="s">
        <v>555</v>
      </c>
      <c r="M91" s="5"/>
      <c r="N91" s="5"/>
      <c r="O91" s="23"/>
      <c r="P91" s="2">
        <v>137.9914</v>
      </c>
      <c r="Q91" s="24">
        <v>1</v>
      </c>
      <c r="R91" s="2">
        <v>138.1294</v>
      </c>
      <c r="S91" s="9">
        <v>138</v>
      </c>
      <c r="T91" s="9"/>
      <c r="U91" s="9"/>
      <c r="V91" s="9"/>
      <c r="W91" s="9"/>
    </row>
    <row r="92" spans="1:29" s="8" customFormat="1" ht="15">
      <c r="A92" s="3">
        <v>27</v>
      </c>
      <c r="B92" s="3">
        <v>27</v>
      </c>
      <c r="C92" s="30" t="s">
        <v>353</v>
      </c>
      <c r="D92" s="14" t="s">
        <v>184</v>
      </c>
      <c r="E92" s="2">
        <v>128</v>
      </c>
      <c r="F92" s="9"/>
      <c r="G92" s="9"/>
      <c r="H92" s="9"/>
      <c r="I92" s="9"/>
      <c r="J92" s="9"/>
      <c r="K92" s="5">
        <v>128</v>
      </c>
      <c r="L92" s="5" t="s">
        <v>555</v>
      </c>
      <c r="M92" s="5"/>
      <c r="N92" s="5"/>
      <c r="O92" s="23"/>
      <c r="P92" s="2">
        <v>127.9913</v>
      </c>
      <c r="Q92" s="24">
        <v>1</v>
      </c>
      <c r="R92" s="2">
        <v>128.11929999999998</v>
      </c>
      <c r="S92" s="9">
        <v>128</v>
      </c>
      <c r="T92" s="9"/>
      <c r="U92" s="9"/>
      <c r="V92" s="9"/>
      <c r="W92" s="9"/>
    </row>
    <row r="93" spans="1:29" s="8" customFormat="1" ht="15">
      <c r="A93" s="3">
        <v>28</v>
      </c>
      <c r="B93" s="3">
        <v>28</v>
      </c>
      <c r="C93" s="30" t="s">
        <v>370</v>
      </c>
      <c r="D93" s="14" t="s">
        <v>70</v>
      </c>
      <c r="E93" s="2">
        <v>119</v>
      </c>
      <c r="F93" s="9"/>
      <c r="G93" s="9"/>
      <c r="H93" s="9"/>
      <c r="I93" s="9"/>
      <c r="J93" s="9"/>
      <c r="K93" s="5">
        <v>119</v>
      </c>
      <c r="L93" s="5" t="s">
        <v>555</v>
      </c>
      <c r="M93" s="5"/>
      <c r="N93" s="5"/>
      <c r="O93" s="23"/>
      <c r="P93" s="2">
        <v>118.99120000000001</v>
      </c>
      <c r="Q93" s="24">
        <v>1</v>
      </c>
      <c r="R93" s="2">
        <v>119.11020000000001</v>
      </c>
      <c r="S93" s="9">
        <v>119</v>
      </c>
      <c r="T93" s="9"/>
      <c r="U93" s="9"/>
      <c r="V93" s="9"/>
      <c r="W93" s="9"/>
    </row>
    <row r="94" spans="1:29" s="8" customFormat="1" ht="15">
      <c r="A94" s="3">
        <v>29</v>
      </c>
      <c r="B94" s="3">
        <v>29</v>
      </c>
      <c r="C94" s="30" t="s">
        <v>380</v>
      </c>
      <c r="D94" s="14" t="s">
        <v>28</v>
      </c>
      <c r="E94" s="19">
        <v>117</v>
      </c>
      <c r="F94" s="9"/>
      <c r="G94" s="9"/>
      <c r="H94" s="9"/>
      <c r="I94" s="9"/>
      <c r="J94" s="9"/>
      <c r="K94" s="5">
        <v>117</v>
      </c>
      <c r="L94" s="5" t="s">
        <v>555</v>
      </c>
      <c r="M94" s="5"/>
      <c r="N94" s="5"/>
      <c r="O94" s="23"/>
      <c r="P94" s="19">
        <v>116.9911</v>
      </c>
      <c r="Q94" s="24">
        <v>1</v>
      </c>
      <c r="R94" s="19">
        <v>117.10810000000001</v>
      </c>
      <c r="S94" s="9">
        <v>117</v>
      </c>
      <c r="T94" s="9"/>
      <c r="U94" s="9"/>
      <c r="V94" s="9"/>
      <c r="W94" s="9"/>
    </row>
    <row r="95" spans="1:29" s="8" customFormat="1" ht="15">
      <c r="A95" s="3">
        <v>30</v>
      </c>
      <c r="B95" s="3">
        <v>30</v>
      </c>
      <c r="C95" s="30" t="s">
        <v>399</v>
      </c>
      <c r="D95" s="14" t="s">
        <v>80</v>
      </c>
      <c r="E95" s="19">
        <v>108</v>
      </c>
      <c r="F95" s="9"/>
      <c r="G95" s="9"/>
      <c r="H95" s="9"/>
      <c r="I95" s="9"/>
      <c r="J95" s="9"/>
      <c r="K95" s="5">
        <v>108</v>
      </c>
      <c r="L95" s="5" t="s">
        <v>555</v>
      </c>
      <c r="M95" s="5"/>
      <c r="N95" s="5"/>
      <c r="O95" s="23"/>
      <c r="P95" s="19">
        <v>107.991</v>
      </c>
      <c r="Q95" s="24">
        <v>1</v>
      </c>
      <c r="R95" s="19">
        <v>108.099</v>
      </c>
      <c r="S95" s="9">
        <v>108</v>
      </c>
      <c r="T95" s="9"/>
      <c r="U95" s="9"/>
      <c r="V95" s="9"/>
      <c r="W95" s="9"/>
    </row>
    <row r="96" spans="1:29" ht="5.0999999999999996" customHeight="1">
      <c r="A96" s="30"/>
      <c r="B96" s="3"/>
      <c r="C96" s="30"/>
      <c r="D96" s="14"/>
      <c r="E96" s="3"/>
      <c r="F96" s="5"/>
      <c r="G96" s="5"/>
      <c r="H96" s="5"/>
      <c r="I96" s="5"/>
      <c r="K96" s="5"/>
      <c r="L96" s="5"/>
      <c r="M96" s="5"/>
      <c r="N96" s="5"/>
      <c r="O96" s="23"/>
      <c r="Z96" s="8"/>
      <c r="AA96" s="8"/>
      <c r="AB96" s="8"/>
      <c r="AC96" s="8"/>
    </row>
    <row r="97" spans="1:29" ht="15">
      <c r="A97" s="30"/>
      <c r="B97" s="3"/>
      <c r="C97" s="30"/>
      <c r="D97" s="14"/>
      <c r="E97" s="3"/>
      <c r="F97" s="5"/>
      <c r="G97" s="5"/>
      <c r="H97" s="5"/>
      <c r="I97" s="5"/>
      <c r="K97" s="5"/>
      <c r="L97" s="5"/>
      <c r="M97" s="5"/>
      <c r="N97" s="5"/>
      <c r="O97" s="23"/>
      <c r="S97" s="5"/>
      <c r="T97" s="5"/>
      <c r="U97" s="5"/>
      <c r="V97" s="5"/>
      <c r="W97" s="5"/>
      <c r="Z97" s="8"/>
      <c r="AA97" s="8"/>
      <c r="AB97" s="8"/>
      <c r="AC97" s="8"/>
    </row>
    <row r="98" spans="1:29" ht="15">
      <c r="A98" s="3"/>
      <c r="B98" s="3"/>
      <c r="C98" s="29" t="s">
        <v>87</v>
      </c>
      <c r="D98" s="14"/>
      <c r="E98" s="3"/>
      <c r="F98" s="5"/>
      <c r="G98" s="5"/>
      <c r="H98" s="5"/>
      <c r="I98" s="5"/>
      <c r="K98" s="5"/>
      <c r="L98" s="5"/>
      <c r="M98" s="5"/>
      <c r="N98" s="5"/>
      <c r="O98" s="23"/>
      <c r="S98" s="5"/>
      <c r="T98" s="5"/>
      <c r="U98" s="5"/>
      <c r="V98" s="5"/>
      <c r="W98" s="5"/>
      <c r="Z98" s="8"/>
      <c r="AA98" s="8"/>
      <c r="AB98" s="8"/>
      <c r="AC98" s="8"/>
    </row>
    <row r="99" spans="1:29" ht="15">
      <c r="A99" s="3">
        <v>1</v>
      </c>
      <c r="B99" s="3">
        <v>1</v>
      </c>
      <c r="C99" s="30" t="s">
        <v>86</v>
      </c>
      <c r="D99" s="14" t="s">
        <v>19</v>
      </c>
      <c r="E99" s="2">
        <v>274</v>
      </c>
      <c r="F99" s="5"/>
      <c r="G99" s="5"/>
      <c r="H99" s="5"/>
      <c r="I99" s="5"/>
      <c r="K99" s="5">
        <v>274</v>
      </c>
      <c r="L99" s="5" t="s">
        <v>555</v>
      </c>
      <c r="M99" s="5" t="s">
        <v>561</v>
      </c>
      <c r="N99" s="5"/>
      <c r="O99" s="23"/>
      <c r="P99" s="2">
        <v>273.99059999999997</v>
      </c>
      <c r="Q99" s="24">
        <v>1</v>
      </c>
      <c r="R99" s="2">
        <v>274.26459999999997</v>
      </c>
      <c r="S99" s="5">
        <v>274</v>
      </c>
      <c r="T99" s="5"/>
      <c r="U99" s="5"/>
      <c r="V99" s="5"/>
      <c r="Z99" s="8"/>
      <c r="AA99" s="8"/>
      <c r="AB99" s="8"/>
      <c r="AC99" s="8"/>
    </row>
    <row r="100" spans="1:29" ht="15">
      <c r="A100" s="3">
        <v>2</v>
      </c>
      <c r="B100" s="3">
        <v>2</v>
      </c>
      <c r="C100" s="30" t="s">
        <v>89</v>
      </c>
      <c r="D100" s="14" t="s">
        <v>85</v>
      </c>
      <c r="E100" s="2">
        <v>273</v>
      </c>
      <c r="F100" s="5"/>
      <c r="G100" s="5"/>
      <c r="H100" s="5"/>
      <c r="I100" s="5"/>
      <c r="K100" s="5">
        <v>273</v>
      </c>
      <c r="L100" s="5" t="s">
        <v>555</v>
      </c>
      <c r="M100" s="5" t="s">
        <v>562</v>
      </c>
      <c r="N100" s="5"/>
      <c r="O100" s="23"/>
      <c r="P100" s="2">
        <v>272.9905</v>
      </c>
      <c r="Q100" s="24">
        <v>1</v>
      </c>
      <c r="R100" s="2">
        <v>273.26350000000002</v>
      </c>
      <c r="S100" s="5">
        <v>273</v>
      </c>
      <c r="T100" s="5"/>
      <c r="U100" s="5"/>
      <c r="V100" s="5"/>
      <c r="Z100" s="8"/>
      <c r="AA100" s="8"/>
      <c r="AB100" s="8"/>
      <c r="AC100" s="8"/>
    </row>
    <row r="101" spans="1:29" ht="15">
      <c r="A101" s="3">
        <v>3</v>
      </c>
      <c r="B101" s="3">
        <v>3</v>
      </c>
      <c r="C101" s="30" t="s">
        <v>95</v>
      </c>
      <c r="D101" s="14" t="s">
        <v>53</v>
      </c>
      <c r="E101" s="2">
        <v>267</v>
      </c>
      <c r="F101" s="5"/>
      <c r="G101" s="5"/>
      <c r="H101" s="5"/>
      <c r="I101" s="5"/>
      <c r="K101" s="5">
        <v>267</v>
      </c>
      <c r="L101" s="5" t="s">
        <v>555</v>
      </c>
      <c r="M101" s="5" t="s">
        <v>563</v>
      </c>
      <c r="N101" s="5"/>
      <c r="O101" s="23"/>
      <c r="P101" s="2">
        <v>266.99040000000002</v>
      </c>
      <c r="Q101" s="24">
        <v>1</v>
      </c>
      <c r="R101" s="2">
        <v>267.25740000000002</v>
      </c>
      <c r="S101" s="5">
        <v>267</v>
      </c>
      <c r="T101" s="5"/>
      <c r="U101" s="5"/>
      <c r="V101" s="5"/>
      <c r="Z101" s="8"/>
      <c r="AA101" s="8"/>
      <c r="AB101" s="8"/>
      <c r="AC101" s="8"/>
    </row>
    <row r="102" spans="1:29" ht="15">
      <c r="A102" s="3">
        <v>4</v>
      </c>
      <c r="B102" s="3">
        <v>4</v>
      </c>
      <c r="C102" s="30" t="s">
        <v>96</v>
      </c>
      <c r="D102" s="14" t="s">
        <v>19</v>
      </c>
      <c r="E102" s="2">
        <v>266</v>
      </c>
      <c r="F102" s="5"/>
      <c r="G102" s="5"/>
      <c r="H102" s="5"/>
      <c r="I102" s="5"/>
      <c r="K102" s="5">
        <v>266</v>
      </c>
      <c r="L102" s="5" t="s">
        <v>555</v>
      </c>
      <c r="M102" s="5"/>
      <c r="N102" s="5"/>
      <c r="O102" s="23"/>
      <c r="P102" s="2">
        <v>265.99029999999999</v>
      </c>
      <c r="Q102" s="24">
        <v>1</v>
      </c>
      <c r="R102" s="2">
        <v>266.25630000000001</v>
      </c>
      <c r="S102" s="5">
        <v>266</v>
      </c>
      <c r="T102" s="5"/>
      <c r="U102" s="5"/>
      <c r="V102" s="5"/>
      <c r="Z102" s="8"/>
      <c r="AA102" s="8"/>
      <c r="AB102" s="8"/>
      <c r="AC102" s="8"/>
    </row>
    <row r="103" spans="1:29" ht="15">
      <c r="A103" s="3">
        <v>5</v>
      </c>
      <c r="B103" s="3">
        <v>5</v>
      </c>
      <c r="C103" s="30" t="s">
        <v>115</v>
      </c>
      <c r="D103" s="14" t="s">
        <v>117</v>
      </c>
      <c r="E103" s="2">
        <v>260</v>
      </c>
      <c r="F103" s="5"/>
      <c r="G103" s="5"/>
      <c r="H103" s="5"/>
      <c r="I103" s="5"/>
      <c r="K103" s="5">
        <v>260</v>
      </c>
      <c r="L103" s="5" t="s">
        <v>555</v>
      </c>
      <c r="M103" s="5"/>
      <c r="N103" s="5"/>
      <c r="O103" s="23"/>
      <c r="P103" s="2">
        <v>259.99020000000002</v>
      </c>
      <c r="Q103" s="24">
        <v>1</v>
      </c>
      <c r="R103" s="2">
        <v>260.25020000000001</v>
      </c>
      <c r="S103" s="5">
        <v>260</v>
      </c>
      <c r="T103" s="5"/>
      <c r="U103" s="5"/>
      <c r="V103" s="5"/>
      <c r="Z103" s="8"/>
      <c r="AA103" s="8"/>
      <c r="AB103" s="8"/>
      <c r="AC103" s="8"/>
    </row>
    <row r="104" spans="1:29" ht="15">
      <c r="A104" s="3">
        <v>6</v>
      </c>
      <c r="B104" s="3">
        <v>6</v>
      </c>
      <c r="C104" s="30" t="s">
        <v>122</v>
      </c>
      <c r="D104" s="14" t="s">
        <v>47</v>
      </c>
      <c r="E104" s="2">
        <v>254</v>
      </c>
      <c r="F104" s="5"/>
      <c r="G104" s="5"/>
      <c r="H104" s="5"/>
      <c r="I104" s="5"/>
      <c r="K104" s="5">
        <v>254</v>
      </c>
      <c r="L104" s="5" t="s">
        <v>555</v>
      </c>
      <c r="M104" s="5"/>
      <c r="N104" s="5"/>
      <c r="O104" s="23"/>
      <c r="P104" s="2">
        <v>253.99010000000001</v>
      </c>
      <c r="Q104" s="24">
        <v>1</v>
      </c>
      <c r="R104" s="2">
        <v>254.2441</v>
      </c>
      <c r="S104" s="5">
        <v>254</v>
      </c>
      <c r="T104" s="5"/>
      <c r="U104" s="5"/>
      <c r="V104" s="5"/>
      <c r="Z104" s="8"/>
      <c r="AA104" s="8"/>
      <c r="AB104" s="8"/>
      <c r="AC104" s="8"/>
    </row>
    <row r="105" spans="1:29" ht="15">
      <c r="A105" s="3">
        <v>7</v>
      </c>
      <c r="B105" s="3">
        <v>7</v>
      </c>
      <c r="C105" s="30" t="s">
        <v>124</v>
      </c>
      <c r="D105" s="14" t="s">
        <v>53</v>
      </c>
      <c r="E105" s="2">
        <v>252</v>
      </c>
      <c r="F105" s="5"/>
      <c r="G105" s="5"/>
      <c r="H105" s="5"/>
      <c r="I105" s="5"/>
      <c r="K105" s="5">
        <v>252</v>
      </c>
      <c r="L105" s="5" t="s">
        <v>555</v>
      </c>
      <c r="M105" s="5"/>
      <c r="N105" s="5"/>
      <c r="O105" s="23"/>
      <c r="P105" s="2">
        <v>251.99</v>
      </c>
      <c r="Q105" s="24">
        <v>1</v>
      </c>
      <c r="R105" s="2">
        <v>252.24200000000002</v>
      </c>
      <c r="S105" s="5">
        <v>252</v>
      </c>
      <c r="T105" s="5"/>
      <c r="U105" s="5"/>
      <c r="V105" s="5"/>
      <c r="Z105" s="8"/>
      <c r="AA105" s="8"/>
      <c r="AB105" s="8"/>
      <c r="AC105" s="8"/>
    </row>
    <row r="106" spans="1:29" ht="15">
      <c r="A106" s="3">
        <v>8</v>
      </c>
      <c r="B106" s="3">
        <v>8</v>
      </c>
      <c r="C106" s="30" t="s">
        <v>125</v>
      </c>
      <c r="D106" s="14" t="s">
        <v>42</v>
      </c>
      <c r="E106" s="2">
        <v>251</v>
      </c>
      <c r="F106" s="5"/>
      <c r="G106" s="5"/>
      <c r="H106" s="5"/>
      <c r="I106" s="5"/>
      <c r="K106" s="5">
        <v>251</v>
      </c>
      <c r="L106" s="5" t="s">
        <v>555</v>
      </c>
      <c r="M106" s="5"/>
      <c r="N106" s="5"/>
      <c r="O106" s="23"/>
      <c r="P106" s="2">
        <v>250.98990000000001</v>
      </c>
      <c r="Q106" s="24">
        <v>1</v>
      </c>
      <c r="R106" s="2">
        <v>251.24090000000001</v>
      </c>
      <c r="S106" s="5">
        <v>251</v>
      </c>
      <c r="T106" s="5"/>
      <c r="U106" s="5"/>
      <c r="V106" s="5"/>
      <c r="Z106" s="8"/>
      <c r="AA106" s="8"/>
      <c r="AB106" s="8"/>
      <c r="AC106" s="8"/>
    </row>
    <row r="107" spans="1:29" ht="15">
      <c r="A107" s="3">
        <v>9</v>
      </c>
      <c r="B107" s="3">
        <v>9</v>
      </c>
      <c r="C107" s="30" t="s">
        <v>147</v>
      </c>
      <c r="D107" s="14" t="s">
        <v>136</v>
      </c>
      <c r="E107" s="2">
        <v>239</v>
      </c>
      <c r="F107" s="5"/>
      <c r="G107" s="5"/>
      <c r="H107" s="5"/>
      <c r="I107" s="5"/>
      <c r="K107" s="5">
        <v>239</v>
      </c>
      <c r="L107" s="5" t="s">
        <v>555</v>
      </c>
      <c r="M107" s="5"/>
      <c r="N107" s="5"/>
      <c r="O107" s="23"/>
      <c r="P107" s="2">
        <v>238.9898</v>
      </c>
      <c r="Q107" s="24">
        <v>1</v>
      </c>
      <c r="R107" s="2">
        <v>239.22880000000001</v>
      </c>
      <c r="S107" s="5">
        <v>239</v>
      </c>
      <c r="T107" s="5"/>
      <c r="U107" s="5"/>
      <c r="V107" s="5"/>
      <c r="Z107" s="8"/>
      <c r="AA107" s="8"/>
      <c r="AB107" s="8"/>
      <c r="AC107" s="8"/>
    </row>
    <row r="108" spans="1:29" ht="15">
      <c r="A108" s="3">
        <v>10</v>
      </c>
      <c r="B108" s="3">
        <v>10</v>
      </c>
      <c r="C108" s="30" t="s">
        <v>185</v>
      </c>
      <c r="D108" s="14" t="s">
        <v>34</v>
      </c>
      <c r="E108" s="2">
        <v>219</v>
      </c>
      <c r="F108" s="5"/>
      <c r="G108" s="5"/>
      <c r="H108" s="5"/>
      <c r="I108" s="5"/>
      <c r="K108" s="5">
        <v>219</v>
      </c>
      <c r="L108" s="5" t="s">
        <v>555</v>
      </c>
      <c r="M108" s="5"/>
      <c r="N108" s="5"/>
      <c r="O108" s="23"/>
      <c r="P108" s="2">
        <v>218.9897</v>
      </c>
      <c r="Q108" s="24">
        <v>1</v>
      </c>
      <c r="R108" s="2">
        <v>219.20869999999999</v>
      </c>
      <c r="S108" s="5">
        <v>219</v>
      </c>
      <c r="T108" s="5"/>
      <c r="U108" s="5"/>
      <c r="V108" s="5"/>
      <c r="Z108" s="8"/>
      <c r="AA108" s="8"/>
      <c r="AB108" s="8"/>
      <c r="AC108" s="8"/>
    </row>
    <row r="109" spans="1:29" ht="15">
      <c r="A109" s="3">
        <v>11</v>
      </c>
      <c r="B109" s="3">
        <v>11</v>
      </c>
      <c r="C109" s="30" t="s">
        <v>186</v>
      </c>
      <c r="D109" s="14" t="s">
        <v>184</v>
      </c>
      <c r="E109" s="2">
        <v>218</v>
      </c>
      <c r="F109" s="5"/>
      <c r="G109" s="5"/>
      <c r="H109" s="5"/>
      <c r="I109" s="5"/>
      <c r="K109" s="5">
        <v>218</v>
      </c>
      <c r="L109" s="5" t="s">
        <v>555</v>
      </c>
      <c r="M109" s="5"/>
      <c r="N109" s="5"/>
      <c r="O109" s="23"/>
      <c r="P109" s="2">
        <v>217.9896</v>
      </c>
      <c r="Q109" s="24">
        <v>1</v>
      </c>
      <c r="R109" s="2">
        <v>218.20759999999999</v>
      </c>
      <c r="S109" s="5">
        <v>218</v>
      </c>
      <c r="T109" s="5"/>
      <c r="U109" s="5"/>
      <c r="V109" s="5"/>
      <c r="Z109" s="8"/>
      <c r="AA109" s="8"/>
      <c r="AB109" s="8"/>
      <c r="AC109" s="8"/>
    </row>
    <row r="110" spans="1:29" ht="15">
      <c r="A110" s="3">
        <v>12</v>
      </c>
      <c r="B110" s="3">
        <v>12</v>
      </c>
      <c r="C110" s="30" t="s">
        <v>196</v>
      </c>
      <c r="D110" s="14" t="s">
        <v>195</v>
      </c>
      <c r="E110" s="2">
        <v>210</v>
      </c>
      <c r="F110" s="5"/>
      <c r="G110" s="5"/>
      <c r="H110" s="5"/>
      <c r="I110" s="5"/>
      <c r="K110" s="5">
        <v>210</v>
      </c>
      <c r="L110" s="5" t="s">
        <v>555</v>
      </c>
      <c r="M110" s="5"/>
      <c r="N110" s="5"/>
      <c r="O110" s="23"/>
      <c r="P110" s="2">
        <v>209.98949999999999</v>
      </c>
      <c r="Q110" s="24">
        <v>1</v>
      </c>
      <c r="R110" s="2">
        <v>210.1995</v>
      </c>
      <c r="S110" s="5">
        <v>210</v>
      </c>
      <c r="T110" s="5"/>
      <c r="U110" s="5"/>
      <c r="V110" s="5"/>
      <c r="Z110" s="8"/>
      <c r="AA110" s="8"/>
      <c r="AB110" s="8"/>
      <c r="AC110" s="8"/>
    </row>
    <row r="111" spans="1:29" ht="15">
      <c r="A111" s="3">
        <v>13</v>
      </c>
      <c r="B111" s="3">
        <v>13</v>
      </c>
      <c r="C111" s="30" t="s">
        <v>197</v>
      </c>
      <c r="D111" s="14" t="s">
        <v>38</v>
      </c>
      <c r="E111" s="2">
        <v>209</v>
      </c>
      <c r="F111" s="5"/>
      <c r="G111" s="5"/>
      <c r="H111" s="5"/>
      <c r="I111" s="5"/>
      <c r="K111" s="5">
        <v>209</v>
      </c>
      <c r="L111" s="5" t="s">
        <v>555</v>
      </c>
      <c r="M111" s="5"/>
      <c r="N111" s="5"/>
      <c r="O111" s="23"/>
      <c r="P111" s="2">
        <v>208.98939999999999</v>
      </c>
      <c r="Q111" s="24">
        <v>1</v>
      </c>
      <c r="R111" s="2">
        <v>209.19839999999999</v>
      </c>
      <c r="S111" s="5">
        <v>209</v>
      </c>
      <c r="T111" s="5"/>
      <c r="U111" s="5"/>
      <c r="V111" s="5"/>
      <c r="Z111" s="8"/>
      <c r="AA111" s="8"/>
      <c r="AB111" s="8"/>
      <c r="AC111" s="8"/>
    </row>
    <row r="112" spans="1:29" ht="15">
      <c r="A112" s="3">
        <v>14</v>
      </c>
      <c r="B112" s="3">
        <v>14</v>
      </c>
      <c r="C112" s="30" t="s">
        <v>202</v>
      </c>
      <c r="D112" s="14" t="s">
        <v>42</v>
      </c>
      <c r="E112" s="2">
        <v>205</v>
      </c>
      <c r="F112" s="5"/>
      <c r="G112" s="5"/>
      <c r="H112" s="5"/>
      <c r="I112" s="5"/>
      <c r="K112" s="5">
        <v>205</v>
      </c>
      <c r="L112" s="5" t="s">
        <v>555</v>
      </c>
      <c r="M112" s="5"/>
      <c r="N112" s="5"/>
      <c r="O112" s="23"/>
      <c r="P112" s="2">
        <v>204.98929999999999</v>
      </c>
      <c r="Q112" s="24">
        <v>1</v>
      </c>
      <c r="R112" s="2">
        <v>205.1943</v>
      </c>
      <c r="S112" s="5">
        <v>205</v>
      </c>
      <c r="T112" s="5"/>
      <c r="U112" s="5"/>
      <c r="V112" s="5"/>
      <c r="Z112" s="8"/>
      <c r="AA112" s="8"/>
      <c r="AB112" s="8"/>
      <c r="AC112" s="8"/>
    </row>
    <row r="113" spans="1:29" ht="15">
      <c r="A113" s="3">
        <v>15</v>
      </c>
      <c r="B113" s="3">
        <v>15</v>
      </c>
      <c r="C113" s="30" t="s">
        <v>216</v>
      </c>
      <c r="D113" s="14" t="s">
        <v>53</v>
      </c>
      <c r="E113" s="2">
        <v>197</v>
      </c>
      <c r="F113" s="5"/>
      <c r="G113" s="5"/>
      <c r="H113" s="5"/>
      <c r="I113" s="5"/>
      <c r="K113" s="5">
        <v>197</v>
      </c>
      <c r="L113" s="5" t="s">
        <v>555</v>
      </c>
      <c r="M113" s="5"/>
      <c r="N113" s="5"/>
      <c r="O113" s="23"/>
      <c r="P113" s="2">
        <v>196.98920000000001</v>
      </c>
      <c r="Q113" s="24">
        <v>1</v>
      </c>
      <c r="R113" s="2">
        <v>197.18620000000001</v>
      </c>
      <c r="S113" s="5">
        <v>197</v>
      </c>
      <c r="T113" s="5"/>
      <c r="U113" s="5"/>
      <c r="V113" s="5"/>
      <c r="Z113" s="8"/>
      <c r="AA113" s="8"/>
      <c r="AB113" s="8"/>
      <c r="AC113" s="8"/>
    </row>
    <row r="114" spans="1:29" ht="15">
      <c r="A114" s="3">
        <v>16</v>
      </c>
      <c r="B114" s="3">
        <v>16</v>
      </c>
      <c r="C114" s="30" t="s">
        <v>221</v>
      </c>
      <c r="D114" s="14" t="s">
        <v>42</v>
      </c>
      <c r="E114" s="2">
        <v>195</v>
      </c>
      <c r="F114" s="5"/>
      <c r="G114" s="5"/>
      <c r="H114" s="5"/>
      <c r="I114" s="5"/>
      <c r="K114" s="5">
        <v>195</v>
      </c>
      <c r="L114" s="5" t="s">
        <v>555</v>
      </c>
      <c r="M114" s="5"/>
      <c r="N114" s="5"/>
      <c r="O114" s="23"/>
      <c r="P114" s="2">
        <v>194.98910000000001</v>
      </c>
      <c r="Q114" s="24">
        <v>1</v>
      </c>
      <c r="R114" s="2">
        <v>195.1841</v>
      </c>
      <c r="S114" s="5">
        <v>195</v>
      </c>
      <c r="T114" s="5"/>
      <c r="U114" s="5"/>
      <c r="V114" s="5"/>
      <c r="Z114" s="8"/>
      <c r="AA114" s="8"/>
      <c r="AB114" s="8"/>
      <c r="AC114" s="8"/>
    </row>
    <row r="115" spans="1:29" ht="15">
      <c r="A115" s="3">
        <v>17</v>
      </c>
      <c r="B115" s="3">
        <v>17</v>
      </c>
      <c r="C115" s="30" t="s">
        <v>241</v>
      </c>
      <c r="D115" s="14" t="s">
        <v>38</v>
      </c>
      <c r="E115" s="2">
        <v>183</v>
      </c>
      <c r="F115" s="5"/>
      <c r="G115" s="5"/>
      <c r="H115" s="5"/>
      <c r="I115" s="5"/>
      <c r="K115" s="5">
        <v>183</v>
      </c>
      <c r="L115" s="5" t="s">
        <v>555</v>
      </c>
      <c r="M115" s="5"/>
      <c r="N115" s="5"/>
      <c r="O115" s="23"/>
      <c r="P115" s="2">
        <v>182.989</v>
      </c>
      <c r="Q115" s="24">
        <v>1</v>
      </c>
      <c r="R115" s="2">
        <v>183.172</v>
      </c>
      <c r="S115" s="5">
        <v>183</v>
      </c>
      <c r="T115" s="5"/>
      <c r="U115" s="5"/>
      <c r="V115" s="5"/>
      <c r="Z115" s="8"/>
      <c r="AA115" s="8"/>
      <c r="AB115" s="8"/>
      <c r="AC115" s="8"/>
    </row>
    <row r="116" spans="1:29" ht="15">
      <c r="A116" s="3">
        <v>18</v>
      </c>
      <c r="B116" s="3">
        <v>18</v>
      </c>
      <c r="C116" s="30" t="s">
        <v>244</v>
      </c>
      <c r="D116" s="14" t="s">
        <v>70</v>
      </c>
      <c r="E116" s="2">
        <v>182</v>
      </c>
      <c r="F116" s="5"/>
      <c r="G116" s="5"/>
      <c r="H116" s="5"/>
      <c r="I116" s="5"/>
      <c r="K116" s="5">
        <v>182</v>
      </c>
      <c r="L116" s="5" t="s">
        <v>555</v>
      </c>
      <c r="M116" s="5"/>
      <c r="N116" s="5"/>
      <c r="O116" s="23"/>
      <c r="P116" s="2">
        <v>181.9889</v>
      </c>
      <c r="Q116" s="24">
        <v>1</v>
      </c>
      <c r="R116" s="2">
        <v>182.17089999999999</v>
      </c>
      <c r="S116" s="5">
        <v>182</v>
      </c>
      <c r="T116" s="5"/>
      <c r="U116" s="5"/>
      <c r="V116" s="5"/>
      <c r="Z116" s="8"/>
      <c r="AA116" s="8"/>
      <c r="AB116" s="8"/>
      <c r="AC116" s="8"/>
    </row>
    <row r="117" spans="1:29" ht="15">
      <c r="A117" s="3">
        <v>19</v>
      </c>
      <c r="B117" s="3">
        <v>19</v>
      </c>
      <c r="C117" s="30" t="s">
        <v>248</v>
      </c>
      <c r="D117" s="14" t="s">
        <v>103</v>
      </c>
      <c r="E117" s="2">
        <v>178</v>
      </c>
      <c r="F117" s="5"/>
      <c r="G117" s="5"/>
      <c r="H117" s="5"/>
      <c r="I117" s="5"/>
      <c r="K117" s="5">
        <v>178</v>
      </c>
      <c r="L117" s="5" t="s">
        <v>555</v>
      </c>
      <c r="M117" s="5"/>
      <c r="N117" s="5"/>
      <c r="O117" s="23"/>
      <c r="P117" s="2">
        <v>177.9888</v>
      </c>
      <c r="Q117" s="24">
        <v>1</v>
      </c>
      <c r="R117" s="2">
        <v>178.16679999999999</v>
      </c>
      <c r="S117" s="5">
        <v>178</v>
      </c>
      <c r="T117" s="5"/>
      <c r="U117" s="5"/>
      <c r="V117" s="5"/>
      <c r="Z117" s="8"/>
      <c r="AA117" s="8"/>
      <c r="AB117" s="8"/>
      <c r="AC117" s="8"/>
    </row>
    <row r="118" spans="1:29" ht="15">
      <c r="A118" s="3">
        <v>20</v>
      </c>
      <c r="B118" s="3">
        <v>20</v>
      </c>
      <c r="C118" s="30" t="s">
        <v>256</v>
      </c>
      <c r="D118" s="14" t="s">
        <v>195</v>
      </c>
      <c r="E118" s="2">
        <v>173</v>
      </c>
      <c r="F118" s="5"/>
      <c r="G118" s="5"/>
      <c r="H118" s="5"/>
      <c r="I118" s="5"/>
      <c r="K118" s="5">
        <v>173</v>
      </c>
      <c r="L118" s="5" t="s">
        <v>555</v>
      </c>
      <c r="M118" s="5"/>
      <c r="N118" s="5"/>
      <c r="O118" s="23"/>
      <c r="P118" s="2">
        <v>172.98869999999999</v>
      </c>
      <c r="Q118" s="24">
        <v>1</v>
      </c>
      <c r="R118" s="2">
        <v>173.1617</v>
      </c>
      <c r="S118" s="5">
        <v>173</v>
      </c>
      <c r="T118" s="5"/>
      <c r="U118" s="5"/>
      <c r="V118" s="5"/>
      <c r="Z118" s="8"/>
      <c r="AA118" s="8"/>
      <c r="AB118" s="8"/>
      <c r="AC118" s="8"/>
    </row>
    <row r="119" spans="1:29" ht="15">
      <c r="A119" s="3">
        <v>21</v>
      </c>
      <c r="B119" s="3">
        <v>21</v>
      </c>
      <c r="C119" s="30" t="s">
        <v>268</v>
      </c>
      <c r="D119" s="14" t="s">
        <v>103</v>
      </c>
      <c r="E119" s="2">
        <v>163</v>
      </c>
      <c r="F119" s="5"/>
      <c r="G119" s="5"/>
      <c r="H119" s="5"/>
      <c r="I119" s="5"/>
      <c r="K119" s="5">
        <v>163</v>
      </c>
      <c r="L119" s="5" t="s">
        <v>555</v>
      </c>
      <c r="M119" s="5"/>
      <c r="N119" s="5"/>
      <c r="O119" s="23"/>
      <c r="P119" s="2">
        <v>162.98859999999999</v>
      </c>
      <c r="Q119" s="24">
        <v>1</v>
      </c>
      <c r="R119" s="2">
        <v>163.1516</v>
      </c>
      <c r="S119" s="5">
        <v>163</v>
      </c>
      <c r="T119" s="5"/>
      <c r="U119" s="5"/>
      <c r="V119" s="5"/>
      <c r="Z119" s="8"/>
      <c r="AA119" s="8"/>
      <c r="AB119" s="8"/>
      <c r="AC119" s="8"/>
    </row>
    <row r="120" spans="1:29" ht="15">
      <c r="A120" s="3">
        <v>22</v>
      </c>
      <c r="B120" s="3">
        <v>22</v>
      </c>
      <c r="C120" s="30" t="s">
        <v>273</v>
      </c>
      <c r="D120" s="14" t="s">
        <v>117</v>
      </c>
      <c r="E120" s="2">
        <v>161</v>
      </c>
      <c r="F120" s="5"/>
      <c r="G120" s="5"/>
      <c r="H120" s="5"/>
      <c r="I120" s="5"/>
      <c r="K120" s="5">
        <v>161</v>
      </c>
      <c r="L120" s="5" t="s">
        <v>555</v>
      </c>
      <c r="M120" s="5"/>
      <c r="N120" s="5"/>
      <c r="O120" s="23"/>
      <c r="P120" s="2">
        <v>160.98849999999999</v>
      </c>
      <c r="Q120" s="24">
        <v>1</v>
      </c>
      <c r="R120" s="2">
        <v>161.14949999999999</v>
      </c>
      <c r="S120" s="5">
        <v>161</v>
      </c>
      <c r="T120" s="5"/>
      <c r="U120" s="5"/>
      <c r="V120" s="5"/>
      <c r="Z120" s="8"/>
      <c r="AA120" s="8"/>
      <c r="AB120" s="8"/>
      <c r="AC120" s="8"/>
    </row>
    <row r="121" spans="1:29" ht="15">
      <c r="A121" s="3">
        <v>23</v>
      </c>
      <c r="B121" s="3">
        <v>23</v>
      </c>
      <c r="C121" s="30" t="s">
        <v>275</v>
      </c>
      <c r="D121" s="14" t="s">
        <v>24</v>
      </c>
      <c r="E121" s="2">
        <v>159</v>
      </c>
      <c r="F121" s="5"/>
      <c r="G121" s="5"/>
      <c r="H121" s="5"/>
      <c r="I121" s="5"/>
      <c r="K121" s="5">
        <v>159</v>
      </c>
      <c r="L121" s="5" t="s">
        <v>555</v>
      </c>
      <c r="M121" s="5"/>
      <c r="N121" s="5"/>
      <c r="O121" s="23"/>
      <c r="P121" s="2">
        <v>158.98840000000001</v>
      </c>
      <c r="Q121" s="24">
        <v>1</v>
      </c>
      <c r="R121" s="2">
        <v>159.1474</v>
      </c>
      <c r="S121" s="5">
        <v>159</v>
      </c>
      <c r="T121" s="5"/>
      <c r="U121" s="5"/>
      <c r="V121" s="5"/>
      <c r="Z121" s="8"/>
      <c r="AA121" s="8"/>
      <c r="AB121" s="8"/>
      <c r="AC121" s="8"/>
    </row>
    <row r="122" spans="1:29" ht="15">
      <c r="A122" s="3">
        <v>24</v>
      </c>
      <c r="B122" s="3">
        <v>24</v>
      </c>
      <c r="C122" s="30" t="s">
        <v>295</v>
      </c>
      <c r="D122" s="14" t="s">
        <v>38</v>
      </c>
      <c r="E122" s="2">
        <v>153</v>
      </c>
      <c r="F122" s="5"/>
      <c r="G122" s="5"/>
      <c r="H122" s="5"/>
      <c r="I122" s="5"/>
      <c r="K122" s="5">
        <v>153</v>
      </c>
      <c r="L122" s="5" t="s">
        <v>555</v>
      </c>
      <c r="M122" s="5"/>
      <c r="N122" s="5"/>
      <c r="O122" s="23"/>
      <c r="P122" s="2">
        <v>152.98830000000001</v>
      </c>
      <c r="Q122" s="24">
        <v>1</v>
      </c>
      <c r="R122" s="2">
        <v>153.1413</v>
      </c>
      <c r="S122" s="5">
        <v>153</v>
      </c>
      <c r="T122" s="5"/>
      <c r="U122" s="5"/>
      <c r="V122" s="5"/>
      <c r="Z122" s="8"/>
      <c r="AA122" s="8"/>
      <c r="AB122" s="8"/>
      <c r="AC122" s="8"/>
    </row>
    <row r="123" spans="1:29" ht="15">
      <c r="A123" s="3">
        <v>25</v>
      </c>
      <c r="B123" s="3">
        <v>25</v>
      </c>
      <c r="C123" s="30" t="s">
        <v>330</v>
      </c>
      <c r="D123" s="14" t="s">
        <v>184</v>
      </c>
      <c r="E123" s="2">
        <v>140</v>
      </c>
      <c r="F123" s="5"/>
      <c r="G123" s="5"/>
      <c r="H123" s="5"/>
      <c r="I123" s="5"/>
      <c r="K123" s="5">
        <v>140</v>
      </c>
      <c r="L123" s="5" t="s">
        <v>555</v>
      </c>
      <c r="M123" s="5"/>
      <c r="N123" s="5"/>
      <c r="O123" s="23"/>
      <c r="P123" s="2">
        <v>139.98820000000001</v>
      </c>
      <c r="Q123" s="24">
        <v>1</v>
      </c>
      <c r="R123" s="2">
        <v>140.12819999999999</v>
      </c>
      <c r="S123" s="5">
        <v>140</v>
      </c>
      <c r="T123" s="5"/>
      <c r="U123" s="5"/>
      <c r="V123" s="5"/>
      <c r="Z123" s="8"/>
      <c r="AA123" s="8"/>
      <c r="AB123" s="8"/>
      <c r="AC123" s="8"/>
    </row>
    <row r="124" spans="1:29" ht="15">
      <c r="A124" s="3">
        <v>26</v>
      </c>
      <c r="B124" s="3">
        <v>26</v>
      </c>
      <c r="C124" s="30" t="s">
        <v>331</v>
      </c>
      <c r="D124" s="14" t="s">
        <v>184</v>
      </c>
      <c r="E124" s="2">
        <v>139</v>
      </c>
      <c r="F124" s="5"/>
      <c r="G124" s="5"/>
      <c r="H124" s="5"/>
      <c r="I124" s="5"/>
      <c r="K124" s="5">
        <v>139</v>
      </c>
      <c r="L124" s="5" t="s">
        <v>555</v>
      </c>
      <c r="M124" s="5"/>
      <c r="N124" s="5"/>
      <c r="O124" s="23"/>
      <c r="P124" s="2">
        <v>138.9881</v>
      </c>
      <c r="Q124" s="24">
        <v>1</v>
      </c>
      <c r="R124" s="2">
        <v>139.12710000000001</v>
      </c>
      <c r="S124" s="5">
        <v>139</v>
      </c>
      <c r="T124" s="5"/>
      <c r="U124" s="5"/>
      <c r="V124" s="5"/>
      <c r="Z124" s="8"/>
      <c r="AA124" s="8"/>
      <c r="AB124" s="8"/>
      <c r="AC124" s="8"/>
    </row>
    <row r="125" spans="1:29" ht="15">
      <c r="A125" s="3">
        <v>27</v>
      </c>
      <c r="B125" s="3">
        <v>27</v>
      </c>
      <c r="C125" s="30" t="s">
        <v>349</v>
      </c>
      <c r="D125" s="14" t="s">
        <v>103</v>
      </c>
      <c r="E125" s="2">
        <v>131</v>
      </c>
      <c r="F125" s="5"/>
      <c r="G125" s="5"/>
      <c r="H125" s="5"/>
      <c r="I125" s="5"/>
      <c r="K125" s="5">
        <v>131</v>
      </c>
      <c r="L125" s="5" t="s">
        <v>555</v>
      </c>
      <c r="M125" s="5"/>
      <c r="N125" s="5"/>
      <c r="O125" s="23"/>
      <c r="P125" s="2">
        <v>130.988</v>
      </c>
      <c r="Q125" s="24">
        <v>1</v>
      </c>
      <c r="R125" s="2">
        <v>131.119</v>
      </c>
      <c r="S125" s="5">
        <v>131</v>
      </c>
      <c r="T125" s="5"/>
      <c r="U125" s="5"/>
      <c r="V125" s="5"/>
      <c r="Z125" s="8"/>
      <c r="AA125" s="8"/>
      <c r="AB125" s="8"/>
      <c r="AC125" s="8"/>
    </row>
    <row r="126" spans="1:29" ht="15">
      <c r="A126" s="3">
        <v>28</v>
      </c>
      <c r="B126" s="3">
        <v>28</v>
      </c>
      <c r="C126" s="30" t="s">
        <v>386</v>
      </c>
      <c r="D126" s="14" t="s">
        <v>80</v>
      </c>
      <c r="E126" s="2">
        <v>114</v>
      </c>
      <c r="F126" s="5"/>
      <c r="G126" s="5"/>
      <c r="H126" s="5"/>
      <c r="I126" s="5"/>
      <c r="K126" s="5">
        <v>114</v>
      </c>
      <c r="L126" s="5" t="s">
        <v>555</v>
      </c>
      <c r="M126" s="5"/>
      <c r="N126" s="5"/>
      <c r="O126" s="23"/>
      <c r="P126" s="2">
        <v>113.9879</v>
      </c>
      <c r="Q126" s="24">
        <v>1</v>
      </c>
      <c r="R126" s="2">
        <v>114.1019</v>
      </c>
      <c r="S126" s="5">
        <v>114</v>
      </c>
      <c r="T126" s="5"/>
      <c r="U126" s="5"/>
      <c r="V126" s="5"/>
      <c r="Z126" s="8"/>
      <c r="AA126" s="8"/>
      <c r="AB126" s="8"/>
      <c r="AC126" s="8"/>
    </row>
    <row r="127" spans="1:29" ht="15">
      <c r="A127" s="3">
        <v>29</v>
      </c>
      <c r="B127" s="3">
        <v>29</v>
      </c>
      <c r="C127" s="30" t="s">
        <v>389</v>
      </c>
      <c r="D127" s="14" t="s">
        <v>85</v>
      </c>
      <c r="E127" s="2">
        <v>113</v>
      </c>
      <c r="F127" s="5"/>
      <c r="G127" s="5"/>
      <c r="H127" s="5"/>
      <c r="I127" s="5"/>
      <c r="K127" s="5">
        <v>113</v>
      </c>
      <c r="L127" s="5" t="s">
        <v>555</v>
      </c>
      <c r="M127" s="5"/>
      <c r="N127" s="5"/>
      <c r="O127" s="23"/>
      <c r="P127" s="2">
        <v>112.98779999999999</v>
      </c>
      <c r="Q127" s="24">
        <v>1</v>
      </c>
      <c r="R127" s="2">
        <v>113.10079999999999</v>
      </c>
      <c r="S127" s="5">
        <v>113</v>
      </c>
      <c r="T127" s="5"/>
      <c r="U127" s="5"/>
      <c r="V127" s="5"/>
      <c r="Z127" s="8"/>
      <c r="AA127" s="8"/>
      <c r="AB127" s="8"/>
      <c r="AC127" s="8"/>
    </row>
    <row r="128" spans="1:29" s="19" customFormat="1" ht="15">
      <c r="A128" s="3">
        <v>30</v>
      </c>
      <c r="B128" s="3">
        <v>30</v>
      </c>
      <c r="C128" s="30" t="s">
        <v>403</v>
      </c>
      <c r="D128" s="14" t="s">
        <v>136</v>
      </c>
      <c r="E128" s="19">
        <v>105</v>
      </c>
      <c r="F128" s="5"/>
      <c r="G128" s="5"/>
      <c r="H128" s="5"/>
      <c r="I128" s="5"/>
      <c r="K128" s="5">
        <v>105</v>
      </c>
      <c r="L128" s="5" t="s">
        <v>555</v>
      </c>
      <c r="M128" s="5"/>
      <c r="N128" s="5"/>
      <c r="O128" s="23"/>
      <c r="P128" s="19">
        <v>104.9877</v>
      </c>
      <c r="Q128" s="24">
        <v>1</v>
      </c>
      <c r="R128" s="19">
        <v>105.09270000000001</v>
      </c>
      <c r="S128" s="5">
        <v>105</v>
      </c>
      <c r="T128" s="5"/>
      <c r="U128" s="5"/>
      <c r="V128" s="5"/>
      <c r="Z128" s="8"/>
      <c r="AA128" s="8"/>
      <c r="AB128" s="8"/>
      <c r="AC128" s="8"/>
    </row>
    <row r="129" spans="1:29" ht="3" customHeight="1">
      <c r="A129" s="30">
        <v>15</v>
      </c>
      <c r="B129" s="3"/>
      <c r="C129" s="30"/>
      <c r="D129" s="14"/>
      <c r="E129" s="3"/>
      <c r="F129" s="5"/>
      <c r="G129" s="5"/>
      <c r="H129" s="5"/>
      <c r="I129" s="5"/>
      <c r="K129" s="5"/>
      <c r="L129" s="5"/>
      <c r="M129" s="5"/>
      <c r="N129" s="5"/>
      <c r="O129" s="23"/>
      <c r="S129" s="5"/>
      <c r="T129" s="5"/>
      <c r="U129" s="5"/>
      <c r="V129" s="5"/>
      <c r="W129" s="5"/>
      <c r="Z129" s="8"/>
      <c r="AA129" s="8"/>
      <c r="AB129" s="8"/>
      <c r="AC129" s="8"/>
    </row>
    <row r="130" spans="1:29" s="8" customFormat="1">
      <c r="A130" s="2"/>
      <c r="B130" s="2"/>
      <c r="C130" s="2"/>
      <c r="D130" s="5"/>
      <c r="E130" s="2"/>
      <c r="F130" s="5"/>
      <c r="G130" s="5"/>
      <c r="H130" s="5"/>
      <c r="I130" s="5"/>
      <c r="J130" s="2"/>
      <c r="K130" s="5"/>
      <c r="L130" s="5"/>
      <c r="M130" s="5"/>
      <c r="N130" s="5"/>
      <c r="O130" s="23"/>
      <c r="P130" s="2"/>
      <c r="Q130" s="24"/>
      <c r="R130" s="3"/>
      <c r="S130" s="5"/>
      <c r="T130" s="5"/>
      <c r="U130" s="5"/>
      <c r="V130" s="5"/>
      <c r="W130" s="2"/>
    </row>
    <row r="131" spans="1:29" s="8" customFormat="1" ht="15">
      <c r="A131" s="29"/>
      <c r="B131" s="29"/>
      <c r="C131" s="29" t="s">
        <v>65</v>
      </c>
      <c r="D131" s="5"/>
      <c r="E131" s="2"/>
      <c r="F131" s="5"/>
      <c r="G131" s="5"/>
      <c r="H131" s="5"/>
      <c r="I131" s="5"/>
      <c r="J131" s="2"/>
      <c r="K131" s="5"/>
      <c r="L131" s="5"/>
      <c r="M131" s="5"/>
      <c r="N131" s="5"/>
      <c r="O131" s="23"/>
      <c r="P131" s="2"/>
      <c r="Q131" s="24"/>
      <c r="R131" s="3"/>
      <c r="S131" s="5"/>
      <c r="T131" s="5"/>
      <c r="U131" s="5"/>
      <c r="V131" s="5"/>
      <c r="W131" s="2"/>
    </row>
    <row r="132" spans="1:29" s="8" customFormat="1" ht="15">
      <c r="A132" s="30">
        <v>1</v>
      </c>
      <c r="B132" s="30">
        <v>1</v>
      </c>
      <c r="C132" s="30" t="s">
        <v>66</v>
      </c>
      <c r="D132" s="14" t="s">
        <v>19</v>
      </c>
      <c r="E132" s="2">
        <v>282</v>
      </c>
      <c r="F132" s="5"/>
      <c r="G132" s="5"/>
      <c r="H132" s="5"/>
      <c r="I132" s="5"/>
      <c r="J132" s="2"/>
      <c r="K132" s="5">
        <v>282</v>
      </c>
      <c r="L132" s="5" t="s">
        <v>555</v>
      </c>
      <c r="M132" s="5" t="s">
        <v>67</v>
      </c>
      <c r="N132" s="5"/>
      <c r="O132" s="23"/>
      <c r="P132" s="2">
        <v>281.9873</v>
      </c>
      <c r="Q132" s="24">
        <v>1</v>
      </c>
      <c r="R132" s="2">
        <v>282.26929999999999</v>
      </c>
      <c r="S132" s="5">
        <v>282</v>
      </c>
      <c r="T132" s="5"/>
      <c r="U132" s="5"/>
      <c r="V132" s="5"/>
      <c r="W132" s="2"/>
    </row>
    <row r="133" spans="1:29" s="8" customFormat="1" ht="15">
      <c r="A133" s="30">
        <v>2</v>
      </c>
      <c r="B133" s="30">
        <v>2</v>
      </c>
      <c r="C133" s="30" t="s">
        <v>68</v>
      </c>
      <c r="D133" s="14" t="s">
        <v>70</v>
      </c>
      <c r="E133" s="2">
        <v>281</v>
      </c>
      <c r="F133" s="5"/>
      <c r="G133" s="5"/>
      <c r="H133" s="5"/>
      <c r="I133" s="5"/>
      <c r="J133" s="2"/>
      <c r="K133" s="5">
        <v>281</v>
      </c>
      <c r="L133" s="5" t="s">
        <v>555</v>
      </c>
      <c r="M133" s="5" t="s">
        <v>105</v>
      </c>
      <c r="N133" s="5"/>
      <c r="O133" s="23"/>
      <c r="P133" s="2">
        <v>280.98719999999997</v>
      </c>
      <c r="Q133" s="24">
        <v>1</v>
      </c>
      <c r="R133" s="2">
        <v>281.26819999999998</v>
      </c>
      <c r="S133" s="5">
        <v>281</v>
      </c>
      <c r="T133" s="5"/>
      <c r="U133" s="5"/>
      <c r="V133" s="5"/>
      <c r="W133" s="2"/>
    </row>
    <row r="134" spans="1:29" s="8" customFormat="1" ht="15">
      <c r="A134" s="30">
        <v>3</v>
      </c>
      <c r="B134" s="30">
        <v>3</v>
      </c>
      <c r="C134" s="30" t="s">
        <v>82</v>
      </c>
      <c r="D134" s="14" t="s">
        <v>28</v>
      </c>
      <c r="E134" s="2">
        <v>276</v>
      </c>
      <c r="F134" s="5"/>
      <c r="G134" s="5"/>
      <c r="H134" s="5"/>
      <c r="I134" s="5"/>
      <c r="J134" s="2"/>
      <c r="K134" s="5">
        <v>276</v>
      </c>
      <c r="L134" s="5" t="s">
        <v>555</v>
      </c>
      <c r="M134" s="5" t="s">
        <v>164</v>
      </c>
      <c r="N134" s="5"/>
      <c r="O134" s="23"/>
      <c r="P134" s="2">
        <v>275.9871</v>
      </c>
      <c r="Q134" s="24">
        <v>1</v>
      </c>
      <c r="R134" s="2">
        <v>276.26310000000001</v>
      </c>
      <c r="S134" s="5">
        <v>276</v>
      </c>
      <c r="T134" s="5"/>
      <c r="U134" s="5"/>
      <c r="V134" s="5"/>
      <c r="W134" s="2"/>
    </row>
    <row r="135" spans="1:29" s="8" customFormat="1" ht="15">
      <c r="A135" s="30">
        <v>4</v>
      </c>
      <c r="B135" s="30">
        <v>4</v>
      </c>
      <c r="C135" s="30" t="s">
        <v>90</v>
      </c>
      <c r="D135" s="14" t="s">
        <v>34</v>
      </c>
      <c r="E135" s="2">
        <v>272</v>
      </c>
      <c r="F135" s="5"/>
      <c r="G135" s="5"/>
      <c r="H135" s="5"/>
      <c r="I135" s="5"/>
      <c r="J135" s="2"/>
      <c r="K135" s="5">
        <v>272</v>
      </c>
      <c r="L135" s="5" t="s">
        <v>555</v>
      </c>
      <c r="M135" s="5"/>
      <c r="N135" s="5"/>
      <c r="O135" s="23"/>
      <c r="P135" s="2">
        <v>271.98700000000002</v>
      </c>
      <c r="Q135" s="24">
        <v>1</v>
      </c>
      <c r="R135" s="2">
        <v>272.25900000000001</v>
      </c>
      <c r="S135" s="5">
        <v>272</v>
      </c>
      <c r="T135" s="5"/>
      <c r="U135" s="5"/>
      <c r="V135" s="5"/>
      <c r="W135" s="2"/>
    </row>
    <row r="136" spans="1:29" s="8" customFormat="1" ht="15">
      <c r="A136" s="30">
        <v>5</v>
      </c>
      <c r="B136" s="30">
        <v>5</v>
      </c>
      <c r="C136" s="30" t="s">
        <v>104</v>
      </c>
      <c r="D136" s="14" t="s">
        <v>19</v>
      </c>
      <c r="E136" s="2">
        <v>264</v>
      </c>
      <c r="F136" s="5"/>
      <c r="G136" s="5"/>
      <c r="H136" s="5"/>
      <c r="I136" s="5"/>
      <c r="J136" s="2"/>
      <c r="K136" s="5">
        <v>264</v>
      </c>
      <c r="L136" s="5" t="s">
        <v>555</v>
      </c>
      <c r="M136" s="5"/>
      <c r="N136" s="5"/>
      <c r="O136" s="23"/>
      <c r="P136" s="2">
        <v>263.98689999999999</v>
      </c>
      <c r="Q136" s="24">
        <v>1</v>
      </c>
      <c r="R136" s="2">
        <v>264.2509</v>
      </c>
      <c r="S136" s="5">
        <v>264</v>
      </c>
      <c r="T136" s="5"/>
      <c r="U136" s="5"/>
      <c r="V136" s="5"/>
      <c r="W136" s="2"/>
    </row>
    <row r="137" spans="1:29" s="8" customFormat="1" ht="15">
      <c r="A137" s="30">
        <v>6</v>
      </c>
      <c r="B137" s="30">
        <v>6</v>
      </c>
      <c r="C137" s="30" t="s">
        <v>107</v>
      </c>
      <c r="D137" s="14" t="s">
        <v>109</v>
      </c>
      <c r="E137" s="2">
        <v>262</v>
      </c>
      <c r="F137" s="5"/>
      <c r="G137" s="5"/>
      <c r="H137" s="5"/>
      <c r="I137" s="5"/>
      <c r="J137" s="2"/>
      <c r="K137" s="5">
        <v>262</v>
      </c>
      <c r="L137" s="5" t="s">
        <v>555</v>
      </c>
      <c r="M137" s="5"/>
      <c r="N137" s="5"/>
      <c r="O137" s="23"/>
      <c r="P137" s="2">
        <v>261.98680000000002</v>
      </c>
      <c r="Q137" s="24">
        <v>1</v>
      </c>
      <c r="R137" s="2">
        <v>262.24880000000002</v>
      </c>
      <c r="S137" s="5">
        <v>262</v>
      </c>
      <c r="T137" s="5"/>
      <c r="U137" s="5"/>
      <c r="V137" s="5"/>
      <c r="W137" s="2"/>
    </row>
    <row r="138" spans="1:29" s="8" customFormat="1" ht="15">
      <c r="A138" s="30">
        <v>7</v>
      </c>
      <c r="B138" s="30">
        <v>7</v>
      </c>
      <c r="C138" s="30" t="s">
        <v>120</v>
      </c>
      <c r="D138" s="14" t="s">
        <v>117</v>
      </c>
      <c r="E138" s="2">
        <v>256</v>
      </c>
      <c r="F138" s="5"/>
      <c r="G138" s="5"/>
      <c r="H138" s="5"/>
      <c r="I138" s="5"/>
      <c r="J138" s="2"/>
      <c r="K138" s="5">
        <v>256</v>
      </c>
      <c r="L138" s="5" t="s">
        <v>555</v>
      </c>
      <c r="M138" s="5"/>
      <c r="N138" s="5"/>
      <c r="O138" s="23"/>
      <c r="P138" s="2">
        <v>255.98670000000001</v>
      </c>
      <c r="Q138" s="24">
        <v>1</v>
      </c>
      <c r="R138" s="2">
        <v>256.24270000000001</v>
      </c>
      <c r="S138" s="5">
        <v>256</v>
      </c>
      <c r="T138" s="5"/>
      <c r="U138" s="5"/>
      <c r="V138" s="5"/>
      <c r="W138" s="2"/>
    </row>
    <row r="139" spans="1:29" s="8" customFormat="1" ht="15">
      <c r="A139" s="30">
        <v>8</v>
      </c>
      <c r="B139" s="30">
        <v>8</v>
      </c>
      <c r="C139" s="30" t="s">
        <v>132</v>
      </c>
      <c r="D139" s="14" t="s">
        <v>53</v>
      </c>
      <c r="E139" s="2">
        <v>246</v>
      </c>
      <c r="F139" s="5"/>
      <c r="G139" s="5"/>
      <c r="H139" s="5"/>
      <c r="I139" s="5"/>
      <c r="J139" s="2"/>
      <c r="K139" s="5">
        <v>246</v>
      </c>
      <c r="L139" s="5" t="s">
        <v>555</v>
      </c>
      <c r="M139" s="5"/>
      <c r="N139" s="5"/>
      <c r="O139" s="23"/>
      <c r="P139" s="2">
        <v>245.98660000000001</v>
      </c>
      <c r="Q139" s="24">
        <v>1</v>
      </c>
      <c r="R139" s="2">
        <v>246.23260000000002</v>
      </c>
      <c r="S139" s="5">
        <v>246</v>
      </c>
      <c r="T139" s="5"/>
      <c r="U139" s="5"/>
      <c r="V139" s="5"/>
      <c r="W139" s="2"/>
    </row>
    <row r="140" spans="1:29" s="8" customFormat="1" ht="15">
      <c r="A140" s="30">
        <v>9</v>
      </c>
      <c r="B140" s="30">
        <v>9</v>
      </c>
      <c r="C140" s="30" t="s">
        <v>153</v>
      </c>
      <c r="D140" s="14" t="s">
        <v>38</v>
      </c>
      <c r="E140" s="2">
        <v>236</v>
      </c>
      <c r="F140" s="5"/>
      <c r="G140" s="5"/>
      <c r="H140" s="5"/>
      <c r="I140" s="5"/>
      <c r="J140" s="2"/>
      <c r="K140" s="5">
        <v>236</v>
      </c>
      <c r="L140" s="5" t="s">
        <v>555</v>
      </c>
      <c r="M140" s="5"/>
      <c r="N140" s="5"/>
      <c r="O140" s="23"/>
      <c r="P140" s="2">
        <v>235.98650000000001</v>
      </c>
      <c r="Q140" s="24">
        <v>1</v>
      </c>
      <c r="R140" s="2">
        <v>236.2225</v>
      </c>
      <c r="S140" s="5">
        <v>236</v>
      </c>
      <c r="T140" s="5"/>
      <c r="U140" s="5"/>
      <c r="V140" s="5"/>
      <c r="W140" s="2"/>
    </row>
    <row r="141" spans="1:29" s="8" customFormat="1" ht="15">
      <c r="A141" s="30">
        <v>10</v>
      </c>
      <c r="B141" s="30">
        <v>10</v>
      </c>
      <c r="C141" s="30" t="s">
        <v>176</v>
      </c>
      <c r="D141" s="14" t="s">
        <v>57</v>
      </c>
      <c r="E141" s="2">
        <v>225</v>
      </c>
      <c r="F141" s="5"/>
      <c r="G141" s="5"/>
      <c r="H141" s="5"/>
      <c r="I141" s="5"/>
      <c r="J141" s="2"/>
      <c r="K141" s="5">
        <v>225</v>
      </c>
      <c r="L141" s="5" t="s">
        <v>555</v>
      </c>
      <c r="M141" s="5"/>
      <c r="N141" s="5"/>
      <c r="O141" s="23"/>
      <c r="P141" s="2">
        <v>224.9864</v>
      </c>
      <c r="Q141" s="24">
        <v>1</v>
      </c>
      <c r="R141" s="2">
        <v>225.2114</v>
      </c>
      <c r="S141" s="5">
        <v>225</v>
      </c>
      <c r="T141" s="5"/>
      <c r="U141" s="5"/>
      <c r="V141" s="5"/>
      <c r="W141" s="2"/>
    </row>
    <row r="142" spans="1:29" s="8" customFormat="1" ht="15">
      <c r="A142" s="30">
        <v>11</v>
      </c>
      <c r="B142" s="30">
        <v>11</v>
      </c>
      <c r="C142" s="30" t="s">
        <v>181</v>
      </c>
      <c r="D142" s="14" t="s">
        <v>103</v>
      </c>
      <c r="E142" s="2">
        <v>221</v>
      </c>
      <c r="F142" s="5"/>
      <c r="G142" s="5"/>
      <c r="H142" s="5"/>
      <c r="I142" s="5"/>
      <c r="J142" s="2"/>
      <c r="K142" s="5">
        <v>221</v>
      </c>
      <c r="L142" s="5" t="s">
        <v>555</v>
      </c>
      <c r="M142" s="5"/>
      <c r="N142" s="5"/>
      <c r="O142" s="23"/>
      <c r="P142" s="2">
        <v>220.9863</v>
      </c>
      <c r="Q142" s="24">
        <v>1</v>
      </c>
      <c r="R142" s="2">
        <v>221.2073</v>
      </c>
      <c r="S142" s="5">
        <v>221</v>
      </c>
      <c r="T142" s="5"/>
      <c r="U142" s="5"/>
      <c r="V142" s="5"/>
      <c r="W142" s="2"/>
    </row>
    <row r="143" spans="1:29" s="8" customFormat="1" ht="15">
      <c r="A143" s="30">
        <v>12</v>
      </c>
      <c r="B143" s="30">
        <v>12</v>
      </c>
      <c r="C143" s="30" t="s">
        <v>182</v>
      </c>
      <c r="D143" s="14" t="s">
        <v>184</v>
      </c>
      <c r="E143" s="2">
        <v>220</v>
      </c>
      <c r="F143" s="5"/>
      <c r="G143" s="5"/>
      <c r="H143" s="5"/>
      <c r="I143" s="5"/>
      <c r="J143" s="2"/>
      <c r="K143" s="5">
        <v>220</v>
      </c>
      <c r="L143" s="5" t="s">
        <v>555</v>
      </c>
      <c r="M143" s="5"/>
      <c r="N143" s="5"/>
      <c r="O143" s="23"/>
      <c r="P143" s="2">
        <v>219.9862</v>
      </c>
      <c r="Q143" s="24">
        <v>1</v>
      </c>
      <c r="R143" s="2">
        <v>220.2062</v>
      </c>
      <c r="S143" s="5">
        <v>220</v>
      </c>
      <c r="T143" s="5"/>
      <c r="U143" s="5"/>
      <c r="V143" s="5"/>
      <c r="W143" s="2"/>
    </row>
    <row r="144" spans="1:29" s="8" customFormat="1" ht="15">
      <c r="A144" s="30">
        <v>13</v>
      </c>
      <c r="B144" s="30">
        <v>13</v>
      </c>
      <c r="C144" s="30" t="s">
        <v>187</v>
      </c>
      <c r="D144" s="14" t="s">
        <v>136</v>
      </c>
      <c r="E144" s="2">
        <v>217</v>
      </c>
      <c r="F144" s="5"/>
      <c r="G144" s="5"/>
      <c r="H144" s="5"/>
      <c r="I144" s="5"/>
      <c r="J144" s="2"/>
      <c r="K144" s="5">
        <v>217</v>
      </c>
      <c r="L144" s="5" t="s">
        <v>555</v>
      </c>
      <c r="M144" s="5"/>
      <c r="N144" s="5"/>
      <c r="O144" s="23"/>
      <c r="P144" s="2">
        <v>216.98609999999999</v>
      </c>
      <c r="Q144" s="24">
        <v>1</v>
      </c>
      <c r="R144" s="2">
        <v>217.20310000000001</v>
      </c>
      <c r="S144" s="5">
        <v>217</v>
      </c>
      <c r="T144" s="5"/>
      <c r="U144" s="5"/>
      <c r="V144" s="5"/>
      <c r="W144" s="2"/>
    </row>
    <row r="145" spans="1:23" s="8" customFormat="1" ht="15">
      <c r="A145" s="30">
        <v>14</v>
      </c>
      <c r="B145" s="30">
        <v>14</v>
      </c>
      <c r="C145" s="30" t="s">
        <v>191</v>
      </c>
      <c r="D145" s="14" t="s">
        <v>80</v>
      </c>
      <c r="E145" s="2">
        <v>213</v>
      </c>
      <c r="F145" s="5"/>
      <c r="G145" s="5"/>
      <c r="H145" s="5"/>
      <c r="I145" s="5"/>
      <c r="J145" s="2"/>
      <c r="K145" s="5">
        <v>213</v>
      </c>
      <c r="L145" s="5" t="s">
        <v>555</v>
      </c>
      <c r="M145" s="5"/>
      <c r="N145" s="5"/>
      <c r="O145" s="23"/>
      <c r="P145" s="2">
        <v>212.98599999999999</v>
      </c>
      <c r="Q145" s="24">
        <v>1</v>
      </c>
      <c r="R145" s="2">
        <v>213.19899999999998</v>
      </c>
      <c r="S145" s="5">
        <v>213</v>
      </c>
      <c r="T145" s="5"/>
      <c r="U145" s="5"/>
      <c r="V145" s="5"/>
      <c r="W145" s="2"/>
    </row>
    <row r="146" spans="1:23" s="8" customFormat="1" ht="15">
      <c r="A146" s="30">
        <v>15</v>
      </c>
      <c r="B146" s="30">
        <v>15</v>
      </c>
      <c r="C146" s="30" t="s">
        <v>192</v>
      </c>
      <c r="D146" s="14" t="s">
        <v>109</v>
      </c>
      <c r="E146" s="2">
        <v>212</v>
      </c>
      <c r="F146" s="5"/>
      <c r="G146" s="5"/>
      <c r="H146" s="5"/>
      <c r="I146" s="5"/>
      <c r="J146" s="2"/>
      <c r="K146" s="5">
        <v>212</v>
      </c>
      <c r="L146" s="5" t="s">
        <v>555</v>
      </c>
      <c r="M146" s="5"/>
      <c r="N146" s="5"/>
      <c r="O146" s="23"/>
      <c r="P146" s="2">
        <v>211.98589999999999</v>
      </c>
      <c r="Q146" s="24">
        <v>1</v>
      </c>
      <c r="R146" s="2">
        <v>212.19789999999998</v>
      </c>
      <c r="S146" s="5">
        <v>212</v>
      </c>
      <c r="T146" s="5"/>
      <c r="U146" s="5"/>
      <c r="V146" s="5"/>
      <c r="W146" s="2"/>
    </row>
    <row r="147" spans="1:23" s="8" customFormat="1" ht="15">
      <c r="A147" s="30">
        <v>16</v>
      </c>
      <c r="B147" s="30">
        <v>16</v>
      </c>
      <c r="C147" s="30" t="s">
        <v>201</v>
      </c>
      <c r="D147" s="14" t="s">
        <v>28</v>
      </c>
      <c r="E147" s="2">
        <v>206</v>
      </c>
      <c r="F147" s="5"/>
      <c r="G147" s="5"/>
      <c r="H147" s="5"/>
      <c r="I147" s="5"/>
      <c r="J147" s="2"/>
      <c r="K147" s="5">
        <v>206</v>
      </c>
      <c r="L147" s="5" t="s">
        <v>555</v>
      </c>
      <c r="M147" s="5"/>
      <c r="N147" s="5"/>
      <c r="O147" s="23"/>
      <c r="P147" s="2">
        <v>205.98580000000001</v>
      </c>
      <c r="Q147" s="24">
        <v>1</v>
      </c>
      <c r="R147" s="2">
        <v>206.1918</v>
      </c>
      <c r="S147" s="5">
        <v>206</v>
      </c>
      <c r="T147" s="5"/>
      <c r="U147" s="5"/>
      <c r="V147" s="5"/>
      <c r="W147" s="2"/>
    </row>
    <row r="148" spans="1:23" s="8" customFormat="1" ht="15">
      <c r="A148" s="30">
        <v>17</v>
      </c>
      <c r="B148" s="30">
        <v>17</v>
      </c>
      <c r="C148" s="30" t="s">
        <v>208</v>
      </c>
      <c r="D148" s="14" t="s">
        <v>184</v>
      </c>
      <c r="E148" s="2">
        <v>202</v>
      </c>
      <c r="F148" s="5"/>
      <c r="G148" s="5"/>
      <c r="H148" s="5"/>
      <c r="I148" s="5"/>
      <c r="J148" s="2"/>
      <c r="K148" s="5">
        <v>202</v>
      </c>
      <c r="L148" s="5" t="s">
        <v>555</v>
      </c>
      <c r="M148" s="5"/>
      <c r="N148" s="5"/>
      <c r="O148" s="23"/>
      <c r="P148" s="2">
        <v>201.98570000000001</v>
      </c>
      <c r="Q148" s="24">
        <v>1</v>
      </c>
      <c r="R148" s="2">
        <v>202.18770000000001</v>
      </c>
      <c r="S148" s="5">
        <v>202</v>
      </c>
      <c r="T148" s="5"/>
      <c r="U148" s="5"/>
      <c r="V148" s="5"/>
      <c r="W148" s="2"/>
    </row>
    <row r="149" spans="1:23" s="8" customFormat="1" ht="15">
      <c r="A149" s="30">
        <v>18</v>
      </c>
      <c r="B149" s="30">
        <v>18</v>
      </c>
      <c r="C149" s="30" t="s">
        <v>222</v>
      </c>
      <c r="D149" s="14" t="s">
        <v>195</v>
      </c>
      <c r="E149" s="2">
        <v>194</v>
      </c>
      <c r="F149" s="5"/>
      <c r="G149" s="5"/>
      <c r="H149" s="5"/>
      <c r="I149" s="5"/>
      <c r="J149" s="2"/>
      <c r="K149" s="5">
        <v>194</v>
      </c>
      <c r="L149" s="5" t="s">
        <v>555</v>
      </c>
      <c r="M149" s="5"/>
      <c r="N149" s="5"/>
      <c r="O149" s="23"/>
      <c r="P149" s="2">
        <v>193.98560000000001</v>
      </c>
      <c r="Q149" s="24">
        <v>1</v>
      </c>
      <c r="R149" s="2">
        <v>194.17959999999999</v>
      </c>
      <c r="S149" s="5">
        <v>194</v>
      </c>
      <c r="T149" s="5"/>
      <c r="U149" s="5"/>
      <c r="V149" s="5"/>
      <c r="W149" s="2"/>
    </row>
    <row r="150" spans="1:23" s="8" customFormat="1" ht="15">
      <c r="A150" s="30">
        <v>19</v>
      </c>
      <c r="B150" s="30">
        <v>19</v>
      </c>
      <c r="C150" s="30" t="s">
        <v>238</v>
      </c>
      <c r="D150" s="14" t="s">
        <v>19</v>
      </c>
      <c r="E150" s="2">
        <v>185</v>
      </c>
      <c r="F150" s="5"/>
      <c r="G150" s="5"/>
      <c r="H150" s="5"/>
      <c r="I150" s="5"/>
      <c r="J150" s="2"/>
      <c r="K150" s="5">
        <v>185</v>
      </c>
      <c r="L150" s="5" t="s">
        <v>555</v>
      </c>
      <c r="M150" s="5"/>
      <c r="N150" s="5"/>
      <c r="O150" s="23"/>
      <c r="P150" s="2">
        <v>184.9855</v>
      </c>
      <c r="Q150" s="24">
        <v>1</v>
      </c>
      <c r="R150" s="2">
        <v>185.1705</v>
      </c>
      <c r="S150" s="5">
        <v>185</v>
      </c>
      <c r="T150" s="5"/>
      <c r="U150" s="5"/>
      <c r="V150" s="5"/>
      <c r="W150" s="2"/>
    </row>
    <row r="151" spans="1:23" s="8" customFormat="1" ht="15">
      <c r="A151" s="30">
        <v>20</v>
      </c>
      <c r="B151" s="30">
        <v>20</v>
      </c>
      <c r="C151" s="30" t="s">
        <v>245</v>
      </c>
      <c r="D151" s="14" t="s">
        <v>53</v>
      </c>
      <c r="E151" s="2">
        <v>181</v>
      </c>
      <c r="F151" s="5"/>
      <c r="G151" s="5"/>
      <c r="H151" s="5"/>
      <c r="I151" s="5"/>
      <c r="J151" s="2"/>
      <c r="K151" s="5">
        <v>181</v>
      </c>
      <c r="L151" s="5" t="s">
        <v>555</v>
      </c>
      <c r="M151" s="5"/>
      <c r="N151" s="5"/>
      <c r="O151" s="23"/>
      <c r="P151" s="2">
        <v>180.9854</v>
      </c>
      <c r="Q151" s="24">
        <v>1</v>
      </c>
      <c r="R151" s="2">
        <v>181.16640000000001</v>
      </c>
      <c r="S151" s="5">
        <v>181</v>
      </c>
      <c r="T151" s="5"/>
      <c r="U151" s="5"/>
      <c r="V151" s="5"/>
      <c r="W151" s="2"/>
    </row>
    <row r="152" spans="1:23" s="8" customFormat="1" ht="15">
      <c r="A152" s="30">
        <v>21</v>
      </c>
      <c r="B152" s="30">
        <v>21</v>
      </c>
      <c r="C152" s="30" t="s">
        <v>249</v>
      </c>
      <c r="D152" s="14" t="s">
        <v>38</v>
      </c>
      <c r="E152" s="2">
        <v>177</v>
      </c>
      <c r="F152" s="5"/>
      <c r="G152" s="5"/>
      <c r="H152" s="5"/>
      <c r="I152" s="5"/>
      <c r="J152" s="2"/>
      <c r="K152" s="5">
        <v>177</v>
      </c>
      <c r="L152" s="5" t="s">
        <v>555</v>
      </c>
      <c r="M152" s="5"/>
      <c r="N152" s="5"/>
      <c r="O152" s="23"/>
      <c r="P152" s="2">
        <v>176.9853</v>
      </c>
      <c r="Q152" s="24">
        <v>1</v>
      </c>
      <c r="R152" s="2">
        <v>177.16229999999999</v>
      </c>
      <c r="S152" s="5">
        <v>177</v>
      </c>
      <c r="T152" s="5"/>
      <c r="U152" s="5"/>
      <c r="V152" s="5"/>
      <c r="W152" s="2"/>
    </row>
    <row r="153" spans="1:23" s="8" customFormat="1" ht="15">
      <c r="A153" s="30">
        <v>22</v>
      </c>
      <c r="B153" s="30">
        <v>22</v>
      </c>
      <c r="C153" s="30" t="s">
        <v>250</v>
      </c>
      <c r="D153" s="14" t="s">
        <v>103</v>
      </c>
      <c r="E153" s="2">
        <v>176</v>
      </c>
      <c r="F153" s="5"/>
      <c r="G153" s="5"/>
      <c r="H153" s="5"/>
      <c r="I153" s="5"/>
      <c r="J153" s="2"/>
      <c r="K153" s="5">
        <v>176</v>
      </c>
      <c r="L153" s="5" t="s">
        <v>555</v>
      </c>
      <c r="M153" s="5"/>
      <c r="N153" s="5"/>
      <c r="O153" s="23"/>
      <c r="P153" s="2">
        <v>175.98519999999999</v>
      </c>
      <c r="Q153" s="24">
        <v>1</v>
      </c>
      <c r="R153" s="2">
        <v>176.16119999999998</v>
      </c>
      <c r="S153" s="5">
        <v>176</v>
      </c>
      <c r="T153" s="5"/>
      <c r="U153" s="5"/>
      <c r="V153" s="5"/>
      <c r="W153" s="2"/>
    </row>
    <row r="154" spans="1:23" s="8" customFormat="1" ht="15">
      <c r="A154" s="30">
        <v>23</v>
      </c>
      <c r="B154" s="30">
        <v>23</v>
      </c>
      <c r="C154" s="30" t="s">
        <v>261</v>
      </c>
      <c r="D154" s="14" t="s">
        <v>117</v>
      </c>
      <c r="E154" s="2">
        <v>170</v>
      </c>
      <c r="F154" s="5"/>
      <c r="G154" s="5"/>
      <c r="H154" s="5"/>
      <c r="I154" s="5"/>
      <c r="J154" s="2"/>
      <c r="K154" s="5">
        <v>170</v>
      </c>
      <c r="L154" s="5" t="s">
        <v>555</v>
      </c>
      <c r="M154" s="5"/>
      <c r="N154" s="5"/>
      <c r="O154" s="23"/>
      <c r="P154" s="2">
        <v>169.98509999999999</v>
      </c>
      <c r="Q154" s="24">
        <v>1</v>
      </c>
      <c r="R154" s="2">
        <v>170.15509999999998</v>
      </c>
      <c r="S154" s="5">
        <v>170</v>
      </c>
      <c r="T154" s="5"/>
      <c r="U154" s="5"/>
      <c r="V154" s="5"/>
      <c r="W154" s="2"/>
    </row>
    <row r="155" spans="1:23" s="8" customFormat="1" ht="15">
      <c r="A155" s="30">
        <v>24</v>
      </c>
      <c r="B155" s="30">
        <v>24</v>
      </c>
      <c r="C155" s="30" t="s">
        <v>267</v>
      </c>
      <c r="D155" s="14" t="s">
        <v>117</v>
      </c>
      <c r="E155" s="2">
        <v>164</v>
      </c>
      <c r="F155" s="5"/>
      <c r="G155" s="5"/>
      <c r="H155" s="5"/>
      <c r="I155" s="5"/>
      <c r="J155" s="2"/>
      <c r="K155" s="5">
        <v>164</v>
      </c>
      <c r="L155" s="5" t="s">
        <v>555</v>
      </c>
      <c r="M155" s="5"/>
      <c r="N155" s="5"/>
      <c r="O155" s="23"/>
      <c r="P155" s="2">
        <v>163.98500000000001</v>
      </c>
      <c r="Q155" s="24">
        <v>1</v>
      </c>
      <c r="R155" s="2">
        <v>164.149</v>
      </c>
      <c r="S155" s="5">
        <v>164</v>
      </c>
      <c r="T155" s="5"/>
      <c r="U155" s="5"/>
      <c r="V155" s="5"/>
      <c r="W155" s="2"/>
    </row>
    <row r="156" spans="1:23" s="8" customFormat="1" ht="15">
      <c r="A156" s="30">
        <v>25</v>
      </c>
      <c r="B156" s="30">
        <v>25</v>
      </c>
      <c r="C156" s="30" t="s">
        <v>278</v>
      </c>
      <c r="D156" s="14" t="s">
        <v>85</v>
      </c>
      <c r="E156" s="2">
        <v>158</v>
      </c>
      <c r="F156" s="5"/>
      <c r="G156" s="5"/>
      <c r="H156" s="5"/>
      <c r="I156" s="5"/>
      <c r="J156" s="2"/>
      <c r="K156" s="5">
        <v>158</v>
      </c>
      <c r="L156" s="5" t="s">
        <v>555</v>
      </c>
      <c r="M156" s="5"/>
      <c r="N156" s="5"/>
      <c r="O156" s="23"/>
      <c r="P156" s="2">
        <v>157.98490000000001</v>
      </c>
      <c r="Q156" s="24">
        <v>1</v>
      </c>
      <c r="R156" s="2">
        <v>158.1429</v>
      </c>
      <c r="S156" s="5">
        <v>158</v>
      </c>
      <c r="T156" s="5"/>
      <c r="U156" s="5"/>
      <c r="V156" s="5"/>
      <c r="W156" s="2"/>
    </row>
    <row r="157" spans="1:23" s="8" customFormat="1" ht="15">
      <c r="A157" s="30">
        <v>26</v>
      </c>
      <c r="B157" s="30">
        <v>26</v>
      </c>
      <c r="C157" s="30" t="s">
        <v>290</v>
      </c>
      <c r="D157" s="14" t="s">
        <v>136</v>
      </c>
      <c r="E157" s="2">
        <v>155</v>
      </c>
      <c r="F157" s="5"/>
      <c r="G157" s="5"/>
      <c r="H157" s="5"/>
      <c r="I157" s="5"/>
      <c r="J157" s="2"/>
      <c r="K157" s="5">
        <v>155</v>
      </c>
      <c r="L157" s="5" t="s">
        <v>555</v>
      </c>
      <c r="M157" s="5"/>
      <c r="N157" s="5"/>
      <c r="O157" s="23"/>
      <c r="P157" s="2">
        <v>154.98480000000001</v>
      </c>
      <c r="Q157" s="24">
        <v>1</v>
      </c>
      <c r="R157" s="2">
        <v>155.13980000000001</v>
      </c>
      <c r="S157" s="5">
        <v>155</v>
      </c>
      <c r="T157" s="5"/>
      <c r="U157" s="5"/>
      <c r="V157" s="5"/>
      <c r="W157" s="2"/>
    </row>
    <row r="158" spans="1:23" s="8" customFormat="1" ht="15">
      <c r="A158" s="30">
        <v>27</v>
      </c>
      <c r="B158" s="30">
        <v>27</v>
      </c>
      <c r="C158" s="30" t="s">
        <v>307</v>
      </c>
      <c r="D158" s="14" t="s">
        <v>42</v>
      </c>
      <c r="E158" s="2">
        <v>150</v>
      </c>
      <c r="F158" s="5"/>
      <c r="G158" s="5"/>
      <c r="H158" s="5"/>
      <c r="I158" s="5"/>
      <c r="J158" s="2"/>
      <c r="K158" s="5">
        <v>150</v>
      </c>
      <c r="L158" s="5" t="s">
        <v>555</v>
      </c>
      <c r="M158" s="5"/>
      <c r="N158" s="5"/>
      <c r="O158" s="23"/>
      <c r="P158" s="2">
        <v>149.9847</v>
      </c>
      <c r="Q158" s="24">
        <v>1</v>
      </c>
      <c r="R158" s="2">
        <v>150.13470000000001</v>
      </c>
      <c r="S158" s="5">
        <v>150</v>
      </c>
      <c r="T158" s="5"/>
      <c r="U158" s="5"/>
      <c r="V158" s="5"/>
      <c r="W158" s="2"/>
    </row>
    <row r="159" spans="1:23" s="8" customFormat="1" ht="15">
      <c r="A159" s="30">
        <v>28</v>
      </c>
      <c r="B159" s="30" t="s">
        <v>60</v>
      </c>
      <c r="C159" s="30" t="s">
        <v>316</v>
      </c>
      <c r="D159" s="14" t="s">
        <v>31</v>
      </c>
      <c r="E159" s="2">
        <v>144</v>
      </c>
      <c r="F159" s="5"/>
      <c r="G159" s="5"/>
      <c r="H159" s="5"/>
      <c r="I159" s="5"/>
      <c r="J159" s="2"/>
      <c r="K159" s="5">
        <v>144</v>
      </c>
      <c r="L159" s="5" t="s">
        <v>556</v>
      </c>
      <c r="M159" s="5"/>
      <c r="N159" s="5"/>
      <c r="O159" s="23"/>
      <c r="P159" s="2">
        <v>143.9846</v>
      </c>
      <c r="Q159" s="24">
        <v>1</v>
      </c>
      <c r="R159" s="2">
        <v>144.12860000000001</v>
      </c>
      <c r="S159" s="5">
        <v>144</v>
      </c>
      <c r="T159" s="5"/>
      <c r="U159" s="5"/>
      <c r="V159" s="5"/>
      <c r="W159" s="2"/>
    </row>
    <row r="160" spans="1:23" s="8" customFormat="1" ht="15">
      <c r="A160" s="30">
        <v>29</v>
      </c>
      <c r="B160" s="30">
        <v>28</v>
      </c>
      <c r="C160" s="30" t="s">
        <v>327</v>
      </c>
      <c r="D160" s="14" t="s">
        <v>80</v>
      </c>
      <c r="E160" s="2">
        <v>141</v>
      </c>
      <c r="F160" s="5"/>
      <c r="G160" s="5"/>
      <c r="H160" s="5"/>
      <c r="I160" s="5"/>
      <c r="J160" s="2"/>
      <c r="K160" s="5">
        <v>141</v>
      </c>
      <c r="L160" s="5" t="s">
        <v>555</v>
      </c>
      <c r="M160" s="5"/>
      <c r="N160" s="5"/>
      <c r="O160" s="23"/>
      <c r="P160" s="2">
        <v>140.9845</v>
      </c>
      <c r="Q160" s="24">
        <v>1</v>
      </c>
      <c r="R160" s="2">
        <v>141.12549999999999</v>
      </c>
      <c r="S160" s="5">
        <v>141</v>
      </c>
      <c r="T160" s="5"/>
      <c r="U160" s="5"/>
      <c r="V160" s="5"/>
      <c r="W160" s="2"/>
    </row>
    <row r="161" spans="1:29" s="8" customFormat="1" ht="15">
      <c r="A161" s="30">
        <v>30</v>
      </c>
      <c r="B161" s="30">
        <v>29</v>
      </c>
      <c r="C161" s="30" t="s">
        <v>344</v>
      </c>
      <c r="D161" s="14" t="s">
        <v>38</v>
      </c>
      <c r="E161" s="2">
        <v>134</v>
      </c>
      <c r="F161" s="5"/>
      <c r="G161" s="5"/>
      <c r="H161" s="5"/>
      <c r="I161" s="5"/>
      <c r="J161" s="2"/>
      <c r="K161" s="5">
        <v>134</v>
      </c>
      <c r="L161" s="5" t="s">
        <v>555</v>
      </c>
      <c r="M161" s="5"/>
      <c r="N161" s="5"/>
      <c r="O161" s="23"/>
      <c r="P161" s="2">
        <v>133.98439999999999</v>
      </c>
      <c r="Q161" s="24">
        <v>1</v>
      </c>
      <c r="R161" s="2">
        <v>134.11839999999998</v>
      </c>
      <c r="S161" s="5">
        <v>134</v>
      </c>
      <c r="T161" s="5"/>
      <c r="U161" s="5"/>
      <c r="V161" s="5"/>
      <c r="W161" s="2"/>
    </row>
    <row r="162" spans="1:29" s="8" customFormat="1" ht="15">
      <c r="A162" s="30">
        <v>31</v>
      </c>
      <c r="B162" s="30">
        <v>30</v>
      </c>
      <c r="C162" s="30" t="s">
        <v>352</v>
      </c>
      <c r="D162" s="14" t="s">
        <v>70</v>
      </c>
      <c r="E162" s="2">
        <v>129</v>
      </c>
      <c r="F162" s="5"/>
      <c r="G162" s="5"/>
      <c r="H162" s="5"/>
      <c r="I162" s="5"/>
      <c r="J162" s="2"/>
      <c r="K162" s="5">
        <v>129</v>
      </c>
      <c r="L162" s="5" t="s">
        <v>555</v>
      </c>
      <c r="M162" s="5"/>
      <c r="N162" s="5"/>
      <c r="O162" s="23"/>
      <c r="P162" s="2">
        <v>128.98429999999999</v>
      </c>
      <c r="Q162" s="24">
        <v>1</v>
      </c>
      <c r="R162" s="2">
        <v>129.11329999999998</v>
      </c>
      <c r="S162" s="5">
        <v>129</v>
      </c>
      <c r="T162" s="5"/>
      <c r="U162" s="5"/>
      <c r="V162" s="5"/>
      <c r="W162" s="2"/>
    </row>
    <row r="163" spans="1:29" s="8" customFormat="1" ht="15">
      <c r="A163" s="30">
        <v>32</v>
      </c>
      <c r="B163" s="30">
        <v>31</v>
      </c>
      <c r="C163" s="30" t="s">
        <v>354</v>
      </c>
      <c r="D163" s="14" t="s">
        <v>117</v>
      </c>
      <c r="E163" s="2">
        <v>127</v>
      </c>
      <c r="F163" s="5"/>
      <c r="G163" s="5"/>
      <c r="H163" s="5"/>
      <c r="I163" s="5"/>
      <c r="J163" s="2"/>
      <c r="K163" s="5">
        <v>127</v>
      </c>
      <c r="L163" s="5" t="s">
        <v>555</v>
      </c>
      <c r="M163" s="5"/>
      <c r="N163" s="5"/>
      <c r="O163" s="23"/>
      <c r="P163" s="2">
        <v>126.9842</v>
      </c>
      <c r="Q163" s="24">
        <v>1</v>
      </c>
      <c r="R163" s="2">
        <v>127.1112</v>
      </c>
      <c r="S163" s="5">
        <v>127</v>
      </c>
      <c r="T163" s="5"/>
      <c r="U163" s="5"/>
      <c r="V163" s="5"/>
      <c r="W163" s="2"/>
    </row>
    <row r="164" spans="1:29" s="8" customFormat="1" ht="15">
      <c r="A164" s="30">
        <v>33</v>
      </c>
      <c r="B164" s="30" t="s">
        <v>60</v>
      </c>
      <c r="C164" s="30" t="s">
        <v>356</v>
      </c>
      <c r="D164" s="14" t="s">
        <v>31</v>
      </c>
      <c r="E164" s="2">
        <v>125</v>
      </c>
      <c r="F164" s="5"/>
      <c r="G164" s="5"/>
      <c r="H164" s="5"/>
      <c r="I164" s="5"/>
      <c r="J164" s="2"/>
      <c r="K164" s="5">
        <v>125</v>
      </c>
      <c r="L164" s="5" t="s">
        <v>556</v>
      </c>
      <c r="M164" s="5"/>
      <c r="N164" s="5"/>
      <c r="O164" s="23"/>
      <c r="P164" s="2">
        <v>124.9841</v>
      </c>
      <c r="Q164" s="24">
        <v>1</v>
      </c>
      <c r="R164" s="2">
        <v>125.1091</v>
      </c>
      <c r="S164" s="5">
        <v>125</v>
      </c>
      <c r="T164" s="5"/>
      <c r="U164" s="5"/>
      <c r="V164" s="5"/>
      <c r="W164" s="2"/>
    </row>
    <row r="165" spans="1:29" s="8" customFormat="1" ht="15">
      <c r="A165" s="30">
        <v>34</v>
      </c>
      <c r="B165" s="30">
        <v>32</v>
      </c>
      <c r="C165" s="30" t="s">
        <v>362</v>
      </c>
      <c r="D165" s="14" t="s">
        <v>70</v>
      </c>
      <c r="E165" s="2">
        <v>124</v>
      </c>
      <c r="F165" s="5"/>
      <c r="G165" s="5"/>
      <c r="H165" s="5"/>
      <c r="I165" s="5"/>
      <c r="J165" s="2"/>
      <c r="K165" s="5">
        <v>124</v>
      </c>
      <c r="L165" s="5" t="s">
        <v>555</v>
      </c>
      <c r="M165" s="5"/>
      <c r="N165" s="5"/>
      <c r="O165" s="23"/>
      <c r="P165" s="2">
        <v>123.98399999999999</v>
      </c>
      <c r="Q165" s="24">
        <v>1</v>
      </c>
      <c r="R165" s="2">
        <v>124.10799999999999</v>
      </c>
      <c r="S165" s="5">
        <v>124</v>
      </c>
      <c r="T165" s="5"/>
      <c r="U165" s="5"/>
      <c r="V165" s="5"/>
      <c r="W165" s="2"/>
    </row>
    <row r="166" spans="1:29" s="8" customFormat="1" ht="15">
      <c r="A166" s="30">
        <v>35</v>
      </c>
      <c r="B166" s="30" t="s">
        <v>60</v>
      </c>
      <c r="C166" s="30" t="s">
        <v>394</v>
      </c>
      <c r="D166" s="14" t="s">
        <v>31</v>
      </c>
      <c r="E166" s="2">
        <v>111</v>
      </c>
      <c r="F166" s="5"/>
      <c r="G166" s="5"/>
      <c r="H166" s="5"/>
      <c r="I166" s="5"/>
      <c r="J166" s="2"/>
      <c r="K166" s="5">
        <v>111</v>
      </c>
      <c r="L166" s="5" t="s">
        <v>556</v>
      </c>
      <c r="M166" s="5"/>
      <c r="N166" s="5"/>
      <c r="O166" s="23"/>
      <c r="P166" s="2">
        <v>110.98390000000001</v>
      </c>
      <c r="Q166" s="24">
        <v>1</v>
      </c>
      <c r="R166" s="2">
        <v>111.09490000000001</v>
      </c>
      <c r="S166" s="5">
        <v>111</v>
      </c>
      <c r="T166" s="5"/>
      <c r="U166" s="5"/>
      <c r="V166" s="5"/>
      <c r="W166" s="2"/>
    </row>
    <row r="167" spans="1:29" s="8" customFormat="1" ht="15">
      <c r="A167" s="30">
        <v>36</v>
      </c>
      <c r="B167" s="30">
        <v>33</v>
      </c>
      <c r="C167" s="30" t="s">
        <v>402</v>
      </c>
      <c r="D167" s="14" t="s">
        <v>117</v>
      </c>
      <c r="E167" s="2">
        <v>106</v>
      </c>
      <c r="F167" s="5"/>
      <c r="G167" s="5"/>
      <c r="H167" s="5"/>
      <c r="I167" s="5"/>
      <c r="J167" s="2"/>
      <c r="K167" s="5">
        <v>106</v>
      </c>
      <c r="L167" s="5" t="s">
        <v>555</v>
      </c>
      <c r="M167" s="5"/>
      <c r="N167" s="5"/>
      <c r="O167" s="23"/>
      <c r="P167" s="2">
        <v>105.9838</v>
      </c>
      <c r="Q167" s="24">
        <v>1</v>
      </c>
      <c r="R167" s="2">
        <v>106.0898</v>
      </c>
      <c r="S167" s="5">
        <v>106</v>
      </c>
      <c r="T167" s="5"/>
      <c r="U167" s="5"/>
      <c r="V167" s="5"/>
      <c r="W167" s="2"/>
    </row>
    <row r="168" spans="1:29" s="8" customFormat="1" ht="15">
      <c r="A168" s="30">
        <v>37</v>
      </c>
      <c r="B168" s="30">
        <v>34</v>
      </c>
      <c r="C168" s="30" t="s">
        <v>410</v>
      </c>
      <c r="D168" s="14" t="s">
        <v>19</v>
      </c>
      <c r="E168" s="2">
        <v>102</v>
      </c>
      <c r="F168" s="5"/>
      <c r="G168" s="5"/>
      <c r="H168" s="5"/>
      <c r="I168" s="5"/>
      <c r="J168" s="2"/>
      <c r="K168" s="5">
        <v>102</v>
      </c>
      <c r="L168" s="5" t="s">
        <v>555</v>
      </c>
      <c r="M168" s="5"/>
      <c r="N168" s="5"/>
      <c r="O168" s="23"/>
      <c r="P168" s="2">
        <v>101.9837</v>
      </c>
      <c r="Q168" s="24">
        <v>1</v>
      </c>
      <c r="R168" s="2">
        <v>102.0857</v>
      </c>
      <c r="S168" s="5">
        <v>102</v>
      </c>
      <c r="T168" s="5"/>
      <c r="U168" s="5"/>
      <c r="V168" s="5"/>
      <c r="W168" s="2"/>
    </row>
    <row r="169" spans="1:29" s="8" customFormat="1" ht="15">
      <c r="A169" s="30">
        <v>38</v>
      </c>
      <c r="B169" s="30">
        <v>35</v>
      </c>
      <c r="C169" s="30" t="s">
        <v>420</v>
      </c>
      <c r="D169" s="14" t="s">
        <v>490</v>
      </c>
      <c r="E169" s="2">
        <v>101</v>
      </c>
      <c r="F169" s="5"/>
      <c r="G169" s="5"/>
      <c r="H169" s="5"/>
      <c r="I169" s="5"/>
      <c r="J169" s="2"/>
      <c r="K169" s="5">
        <v>101</v>
      </c>
      <c r="L169" s="5" t="s">
        <v>555</v>
      </c>
      <c r="M169" s="5"/>
      <c r="N169" s="5"/>
      <c r="O169" s="23"/>
      <c r="P169" s="2">
        <v>100.9836</v>
      </c>
      <c r="Q169" s="24">
        <v>1</v>
      </c>
      <c r="R169" s="2">
        <v>101.08459999999999</v>
      </c>
      <c r="S169" s="5">
        <v>101</v>
      </c>
      <c r="T169" s="5"/>
      <c r="U169" s="5"/>
      <c r="V169" s="5"/>
      <c r="W169" s="2"/>
    </row>
    <row r="170" spans="1:29" s="8" customFormat="1" ht="15">
      <c r="A170" s="30">
        <v>39</v>
      </c>
      <c r="B170" s="30">
        <v>36</v>
      </c>
      <c r="C170" s="30" t="s">
        <v>448</v>
      </c>
      <c r="D170" s="14" t="s">
        <v>80</v>
      </c>
      <c r="E170" s="2">
        <v>93</v>
      </c>
      <c r="F170" s="5"/>
      <c r="G170" s="5"/>
      <c r="H170" s="5"/>
      <c r="I170" s="5"/>
      <c r="J170" s="2"/>
      <c r="K170" s="5">
        <v>93</v>
      </c>
      <c r="L170" s="5" t="s">
        <v>555</v>
      </c>
      <c r="M170" s="5"/>
      <c r="N170" s="5"/>
      <c r="O170" s="23"/>
      <c r="P170" s="2">
        <v>92.983500000000006</v>
      </c>
      <c r="Q170" s="24">
        <v>1</v>
      </c>
      <c r="R170" s="2">
        <v>93.07650000000001</v>
      </c>
      <c r="S170" s="5">
        <v>93</v>
      </c>
      <c r="T170" s="5"/>
      <c r="U170" s="5"/>
      <c r="V170" s="5"/>
      <c r="W170" s="2"/>
    </row>
    <row r="171" spans="1:29" s="8" customFormat="1" ht="15">
      <c r="A171" s="30">
        <v>40</v>
      </c>
      <c r="B171" s="30">
        <v>37</v>
      </c>
      <c r="C171" s="30" t="s">
        <v>450</v>
      </c>
      <c r="D171" s="14" t="s">
        <v>53</v>
      </c>
      <c r="E171" s="2">
        <v>91</v>
      </c>
      <c r="F171" s="5"/>
      <c r="G171" s="5"/>
      <c r="H171" s="5"/>
      <c r="I171" s="5"/>
      <c r="J171" s="2"/>
      <c r="K171" s="5">
        <v>91</v>
      </c>
      <c r="L171" s="5" t="s">
        <v>555</v>
      </c>
      <c r="M171" s="5"/>
      <c r="N171" s="5"/>
      <c r="O171" s="23"/>
      <c r="P171" s="2">
        <v>90.983400000000003</v>
      </c>
      <c r="Q171" s="24">
        <v>1</v>
      </c>
      <c r="R171" s="2">
        <v>91.074399999999997</v>
      </c>
      <c r="S171" s="5">
        <v>91</v>
      </c>
      <c r="T171" s="5"/>
      <c r="U171" s="5"/>
      <c r="V171" s="5"/>
      <c r="W171" s="2"/>
    </row>
    <row r="172" spans="1:29" s="8" customFormat="1" ht="15">
      <c r="A172" s="30">
        <v>41</v>
      </c>
      <c r="B172" s="30" t="s">
        <v>60</v>
      </c>
      <c r="C172" s="30" t="s">
        <v>473</v>
      </c>
      <c r="D172" s="14" t="s">
        <v>31</v>
      </c>
      <c r="E172" s="2">
        <v>86</v>
      </c>
      <c r="F172" s="5"/>
      <c r="G172" s="5"/>
      <c r="H172" s="5"/>
      <c r="I172" s="5"/>
      <c r="J172" s="2"/>
      <c r="K172" s="5">
        <v>86</v>
      </c>
      <c r="L172" s="5" t="s">
        <v>556</v>
      </c>
      <c r="M172" s="5"/>
      <c r="N172" s="5"/>
      <c r="O172" s="23"/>
      <c r="P172" s="2">
        <v>85.9833</v>
      </c>
      <c r="Q172" s="24">
        <v>1</v>
      </c>
      <c r="R172" s="2">
        <v>86.069299999999998</v>
      </c>
      <c r="S172" s="5">
        <v>86</v>
      </c>
      <c r="T172" s="5"/>
      <c r="U172" s="5"/>
      <c r="V172" s="5"/>
      <c r="W172" s="2"/>
    </row>
    <row r="173" spans="1:29" s="8" customFormat="1" ht="15">
      <c r="A173" s="30">
        <v>42</v>
      </c>
      <c r="B173" s="30">
        <v>38</v>
      </c>
      <c r="C173" s="30" t="s">
        <v>476</v>
      </c>
      <c r="D173" s="14" t="s">
        <v>80</v>
      </c>
      <c r="E173" s="2">
        <v>84</v>
      </c>
      <c r="F173" s="5"/>
      <c r="G173" s="5"/>
      <c r="H173" s="5"/>
      <c r="I173" s="5"/>
      <c r="J173" s="2"/>
      <c r="K173" s="5">
        <v>84</v>
      </c>
      <c r="L173" s="5" t="s">
        <v>555</v>
      </c>
      <c r="M173" s="5"/>
      <c r="N173" s="5"/>
      <c r="O173" s="23"/>
      <c r="P173" s="2">
        <v>83.983199999999997</v>
      </c>
      <c r="Q173" s="24">
        <v>1</v>
      </c>
      <c r="R173" s="2">
        <v>84.0672</v>
      </c>
      <c r="S173" s="5">
        <v>84</v>
      </c>
      <c r="T173" s="5"/>
      <c r="U173" s="5"/>
      <c r="V173" s="5"/>
      <c r="W173" s="2"/>
    </row>
    <row r="174" spans="1:29" ht="5.0999999999999996" customHeight="1">
      <c r="A174" s="30"/>
      <c r="B174" s="3"/>
      <c r="C174" s="30"/>
      <c r="D174" s="14"/>
      <c r="E174" s="3"/>
      <c r="F174" s="5"/>
      <c r="G174" s="5"/>
      <c r="H174" s="5"/>
      <c r="I174" s="5"/>
      <c r="K174" s="5"/>
      <c r="L174" s="5"/>
      <c r="M174" s="5"/>
      <c r="N174" s="5"/>
      <c r="O174" s="23"/>
      <c r="Z174" s="8"/>
      <c r="AA174" s="8"/>
      <c r="AB174" s="8"/>
      <c r="AC174" s="8"/>
    </row>
    <row r="175" spans="1:29" ht="15">
      <c r="A175" s="29"/>
      <c r="B175" s="29"/>
      <c r="D175" s="5"/>
      <c r="F175" s="5"/>
      <c r="G175" s="5"/>
      <c r="H175" s="5"/>
      <c r="I175" s="5"/>
      <c r="K175" s="5"/>
      <c r="L175" s="5"/>
      <c r="M175" s="5"/>
      <c r="N175" s="5"/>
      <c r="O175" s="23"/>
      <c r="Q175" s="24"/>
      <c r="R175" s="3"/>
      <c r="S175" s="5"/>
      <c r="T175" s="5"/>
      <c r="U175" s="5"/>
      <c r="V175" s="5"/>
      <c r="Z175" s="8"/>
      <c r="AA175" s="8"/>
      <c r="AB175" s="8"/>
      <c r="AC175" s="8"/>
    </row>
    <row r="176" spans="1:29" ht="15">
      <c r="A176" s="29"/>
      <c r="B176" s="29"/>
      <c r="C176" s="29" t="s">
        <v>100</v>
      </c>
      <c r="D176" s="5"/>
      <c r="F176" s="5"/>
      <c r="G176" s="5"/>
      <c r="H176" s="5"/>
      <c r="I176" s="5"/>
      <c r="K176" s="5"/>
      <c r="L176" s="5"/>
      <c r="M176" s="5"/>
      <c r="N176" s="5"/>
      <c r="O176" s="23"/>
      <c r="Q176" s="24"/>
      <c r="R176" s="3"/>
      <c r="S176" s="5"/>
      <c r="T176" s="5"/>
      <c r="U176" s="5"/>
      <c r="V176" s="5"/>
      <c r="Z176" s="8"/>
      <c r="AA176" s="8"/>
      <c r="AB176" s="8"/>
      <c r="AC176" s="8"/>
    </row>
    <row r="177" spans="1:29" ht="15">
      <c r="A177" s="30">
        <v>1</v>
      </c>
      <c r="B177" s="30">
        <v>1</v>
      </c>
      <c r="C177" s="30" t="s">
        <v>123</v>
      </c>
      <c r="D177" s="14" t="s">
        <v>117</v>
      </c>
      <c r="E177" s="2">
        <v>253</v>
      </c>
      <c r="F177" s="5"/>
      <c r="G177" s="5"/>
      <c r="H177" s="5"/>
      <c r="I177" s="5"/>
      <c r="K177" s="5">
        <v>253</v>
      </c>
      <c r="L177" s="5" t="s">
        <v>555</v>
      </c>
      <c r="M177" s="5" t="s">
        <v>564</v>
      </c>
      <c r="N177" s="5"/>
      <c r="O177" s="23"/>
      <c r="P177" s="2">
        <v>252.9828</v>
      </c>
      <c r="Q177" s="24">
        <v>1</v>
      </c>
      <c r="R177" s="2">
        <v>253.23579999999998</v>
      </c>
      <c r="S177" s="5">
        <v>253</v>
      </c>
      <c r="T177" s="5"/>
      <c r="U177" s="5"/>
      <c r="V177" s="5"/>
      <c r="Z177" s="8"/>
      <c r="AA177" s="8"/>
      <c r="AB177" s="8"/>
      <c r="AC177" s="8"/>
    </row>
    <row r="178" spans="1:29" ht="15">
      <c r="A178" s="30">
        <v>2</v>
      </c>
      <c r="B178" s="30">
        <v>2</v>
      </c>
      <c r="C178" s="30" t="s">
        <v>138</v>
      </c>
      <c r="D178" s="14" t="s">
        <v>34</v>
      </c>
      <c r="E178" s="2">
        <v>242</v>
      </c>
      <c r="F178" s="5"/>
      <c r="G178" s="5"/>
      <c r="H178" s="5"/>
      <c r="I178" s="5"/>
      <c r="K178" s="5">
        <v>242</v>
      </c>
      <c r="L178" s="5" t="s">
        <v>555</v>
      </c>
      <c r="M178" s="5" t="s">
        <v>565</v>
      </c>
      <c r="N178" s="5"/>
      <c r="O178" s="23"/>
      <c r="P178" s="2">
        <v>241.98269999999999</v>
      </c>
      <c r="Q178" s="24">
        <v>1</v>
      </c>
      <c r="R178" s="2">
        <v>242.22469999999998</v>
      </c>
      <c r="S178" s="5">
        <v>242</v>
      </c>
      <c r="T178" s="5"/>
      <c r="U178" s="5"/>
      <c r="V178" s="5"/>
      <c r="Z178" s="8"/>
      <c r="AA178" s="8"/>
      <c r="AB178" s="8"/>
      <c r="AC178" s="8"/>
    </row>
    <row r="179" spans="1:29" ht="15">
      <c r="A179" s="30">
        <v>3</v>
      </c>
      <c r="B179" s="30">
        <v>3</v>
      </c>
      <c r="C179" s="30" t="s">
        <v>159</v>
      </c>
      <c r="D179" s="14" t="s">
        <v>24</v>
      </c>
      <c r="E179" s="2">
        <v>233</v>
      </c>
      <c r="F179" s="5"/>
      <c r="G179" s="5"/>
      <c r="H179" s="5"/>
      <c r="I179" s="5"/>
      <c r="K179" s="5">
        <v>233</v>
      </c>
      <c r="L179" s="5" t="s">
        <v>555</v>
      </c>
      <c r="M179" s="5" t="s">
        <v>566</v>
      </c>
      <c r="N179" s="5"/>
      <c r="O179" s="23"/>
      <c r="P179" s="2">
        <v>232.98259999999999</v>
      </c>
      <c r="Q179" s="24">
        <v>1</v>
      </c>
      <c r="R179" s="2">
        <v>233.21559999999999</v>
      </c>
      <c r="S179" s="5">
        <v>233</v>
      </c>
      <c r="T179" s="5"/>
      <c r="U179" s="5"/>
      <c r="V179" s="5"/>
      <c r="Z179" s="8"/>
      <c r="AA179" s="8"/>
      <c r="AB179" s="8"/>
      <c r="AC179" s="8"/>
    </row>
    <row r="180" spans="1:29" ht="15">
      <c r="A180" s="30">
        <v>4</v>
      </c>
      <c r="B180" s="30">
        <v>4</v>
      </c>
      <c r="C180" s="30" t="s">
        <v>162</v>
      </c>
      <c r="D180" s="14" t="s">
        <v>47</v>
      </c>
      <c r="E180" s="2">
        <v>230</v>
      </c>
      <c r="F180" s="5"/>
      <c r="G180" s="5"/>
      <c r="H180" s="5"/>
      <c r="I180" s="5"/>
      <c r="K180" s="5">
        <v>230</v>
      </c>
      <c r="L180" s="5" t="s">
        <v>555</v>
      </c>
      <c r="M180" s="5"/>
      <c r="N180" s="5"/>
      <c r="O180" s="23"/>
      <c r="P180" s="2">
        <v>229.98249999999999</v>
      </c>
      <c r="Q180" s="24">
        <v>1</v>
      </c>
      <c r="R180" s="2">
        <v>230.21249999999998</v>
      </c>
      <c r="S180" s="5">
        <v>230</v>
      </c>
      <c r="T180" s="5"/>
      <c r="U180" s="5"/>
      <c r="V180" s="5"/>
      <c r="Z180" s="8"/>
      <c r="AA180" s="8"/>
      <c r="AB180" s="8"/>
      <c r="AC180" s="8"/>
    </row>
    <row r="181" spans="1:29" ht="15">
      <c r="A181" s="30">
        <v>5</v>
      </c>
      <c r="B181" s="30">
        <v>5</v>
      </c>
      <c r="C181" s="30" t="s">
        <v>163</v>
      </c>
      <c r="D181" s="14" t="s">
        <v>117</v>
      </c>
      <c r="E181" s="2">
        <v>229</v>
      </c>
      <c r="F181" s="5"/>
      <c r="G181" s="5"/>
      <c r="H181" s="5"/>
      <c r="I181" s="5"/>
      <c r="K181" s="5">
        <v>229</v>
      </c>
      <c r="L181" s="5" t="s">
        <v>555</v>
      </c>
      <c r="M181" s="5"/>
      <c r="N181" s="5"/>
      <c r="O181" s="23"/>
      <c r="P181" s="2">
        <v>228.98240000000001</v>
      </c>
      <c r="Q181" s="24">
        <v>1</v>
      </c>
      <c r="R181" s="2">
        <v>229.21140000000003</v>
      </c>
      <c r="S181" s="5">
        <v>229</v>
      </c>
      <c r="T181" s="5"/>
      <c r="U181" s="5"/>
      <c r="V181" s="5"/>
      <c r="Z181" s="8"/>
      <c r="AA181" s="8"/>
      <c r="AB181" s="8"/>
      <c r="AC181" s="8"/>
    </row>
    <row r="182" spans="1:29" ht="15">
      <c r="A182" s="30">
        <v>6</v>
      </c>
      <c r="B182" s="30">
        <v>6</v>
      </c>
      <c r="C182" s="30" t="s">
        <v>206</v>
      </c>
      <c r="D182" s="14" t="s">
        <v>34</v>
      </c>
      <c r="E182" s="2">
        <v>203</v>
      </c>
      <c r="F182" s="5"/>
      <c r="G182" s="5"/>
      <c r="H182" s="5"/>
      <c r="I182" s="5"/>
      <c r="K182" s="5">
        <v>203</v>
      </c>
      <c r="L182" s="5" t="s">
        <v>555</v>
      </c>
      <c r="M182" s="5"/>
      <c r="N182" s="5"/>
      <c r="O182" s="23"/>
      <c r="P182" s="2">
        <v>202.98230000000001</v>
      </c>
      <c r="Q182" s="24">
        <v>1</v>
      </c>
      <c r="R182" s="2">
        <v>203.18530000000001</v>
      </c>
      <c r="S182" s="5">
        <v>203</v>
      </c>
      <c r="T182" s="5"/>
      <c r="U182" s="5"/>
      <c r="V182" s="5"/>
      <c r="Z182" s="8"/>
      <c r="AA182" s="8"/>
      <c r="AB182" s="8"/>
      <c r="AC182" s="8"/>
    </row>
    <row r="183" spans="1:29" ht="15">
      <c r="A183" s="30">
        <v>7</v>
      </c>
      <c r="B183" s="30">
        <v>7</v>
      </c>
      <c r="C183" s="30" t="s">
        <v>212</v>
      </c>
      <c r="D183" s="14" t="s">
        <v>28</v>
      </c>
      <c r="E183" s="2">
        <v>200</v>
      </c>
      <c r="F183" s="5"/>
      <c r="G183" s="5"/>
      <c r="H183" s="5"/>
      <c r="I183" s="5"/>
      <c r="K183" s="5">
        <v>200</v>
      </c>
      <c r="L183" s="5" t="s">
        <v>555</v>
      </c>
      <c r="M183" s="5"/>
      <c r="N183" s="5"/>
      <c r="O183" s="23"/>
      <c r="P183" s="2">
        <v>199.98220000000001</v>
      </c>
      <c r="Q183" s="24">
        <v>1</v>
      </c>
      <c r="R183" s="2">
        <v>200.18219999999999</v>
      </c>
      <c r="S183" s="5">
        <v>200</v>
      </c>
      <c r="T183" s="5"/>
      <c r="U183" s="5"/>
      <c r="V183" s="5"/>
      <c r="Z183" s="8"/>
      <c r="AA183" s="8"/>
      <c r="AB183" s="8"/>
      <c r="AC183" s="8"/>
    </row>
    <row r="184" spans="1:29" ht="15">
      <c r="A184" s="30">
        <v>8</v>
      </c>
      <c r="B184" s="30" t="s">
        <v>60</v>
      </c>
      <c r="C184" s="30" t="s">
        <v>214</v>
      </c>
      <c r="D184" s="14" t="s">
        <v>31</v>
      </c>
      <c r="E184" s="2">
        <v>199</v>
      </c>
      <c r="F184" s="5"/>
      <c r="G184" s="5"/>
      <c r="H184" s="5"/>
      <c r="I184" s="5"/>
      <c r="K184" s="5">
        <v>199</v>
      </c>
      <c r="L184" s="5" t="s">
        <v>556</v>
      </c>
      <c r="M184" s="5"/>
      <c r="N184" s="5"/>
      <c r="O184" s="23"/>
      <c r="P184" s="2">
        <v>198.9821</v>
      </c>
      <c r="Q184" s="24">
        <v>1</v>
      </c>
      <c r="R184" s="2">
        <v>199.18110000000001</v>
      </c>
      <c r="S184" s="5">
        <v>199</v>
      </c>
      <c r="T184" s="5"/>
      <c r="U184" s="5"/>
      <c r="V184" s="5"/>
      <c r="Z184" s="8"/>
      <c r="AA184" s="8"/>
      <c r="AB184" s="8"/>
      <c r="AC184" s="8"/>
    </row>
    <row r="185" spans="1:29" ht="15">
      <c r="A185" s="30">
        <v>9</v>
      </c>
      <c r="B185" s="30">
        <v>8</v>
      </c>
      <c r="C185" s="30" t="s">
        <v>220</v>
      </c>
      <c r="D185" s="14" t="s">
        <v>103</v>
      </c>
      <c r="E185" s="2">
        <v>196</v>
      </c>
      <c r="F185" s="5"/>
      <c r="G185" s="5"/>
      <c r="H185" s="5"/>
      <c r="I185" s="5"/>
      <c r="K185" s="5">
        <v>196</v>
      </c>
      <c r="L185" s="5" t="s">
        <v>555</v>
      </c>
      <c r="M185" s="5"/>
      <c r="N185" s="5"/>
      <c r="O185" s="23"/>
      <c r="P185" s="2">
        <v>195.982</v>
      </c>
      <c r="Q185" s="24">
        <v>1</v>
      </c>
      <c r="R185" s="2">
        <v>196.178</v>
      </c>
      <c r="S185" s="5">
        <v>196</v>
      </c>
      <c r="T185" s="5"/>
      <c r="U185" s="5"/>
      <c r="V185" s="5"/>
      <c r="Z185" s="8"/>
      <c r="AA185" s="8"/>
      <c r="AB185" s="8"/>
      <c r="AC185" s="8"/>
    </row>
    <row r="186" spans="1:29" ht="15">
      <c r="A186" s="30">
        <v>10</v>
      </c>
      <c r="B186" s="30">
        <v>9</v>
      </c>
      <c r="C186" s="30" t="s">
        <v>232</v>
      </c>
      <c r="D186" s="14" t="s">
        <v>85</v>
      </c>
      <c r="E186" s="2">
        <v>190</v>
      </c>
      <c r="F186" s="5"/>
      <c r="G186" s="5"/>
      <c r="H186" s="5"/>
      <c r="I186" s="5"/>
      <c r="K186" s="5">
        <v>190</v>
      </c>
      <c r="L186" s="5" t="s">
        <v>555</v>
      </c>
      <c r="M186" s="5"/>
      <c r="N186" s="5"/>
      <c r="O186" s="23"/>
      <c r="P186" s="2">
        <v>189.9819</v>
      </c>
      <c r="Q186" s="24">
        <v>1</v>
      </c>
      <c r="R186" s="2">
        <v>190.17189999999999</v>
      </c>
      <c r="S186" s="5">
        <v>190</v>
      </c>
      <c r="T186" s="5"/>
      <c r="U186" s="5"/>
      <c r="V186" s="5"/>
      <c r="Z186" s="8"/>
      <c r="AA186" s="8"/>
      <c r="AB186" s="8"/>
      <c r="AC186" s="8"/>
    </row>
    <row r="187" spans="1:29" ht="15">
      <c r="A187" s="30">
        <v>11</v>
      </c>
      <c r="B187" s="30">
        <v>10</v>
      </c>
      <c r="C187" s="30" t="s">
        <v>236</v>
      </c>
      <c r="D187" s="14" t="s">
        <v>85</v>
      </c>
      <c r="E187" s="2">
        <v>186</v>
      </c>
      <c r="F187" s="5"/>
      <c r="G187" s="5"/>
      <c r="H187" s="5"/>
      <c r="I187" s="5"/>
      <c r="K187" s="5">
        <v>186</v>
      </c>
      <c r="L187" s="5" t="s">
        <v>555</v>
      </c>
      <c r="M187" s="5"/>
      <c r="N187" s="5"/>
      <c r="O187" s="23"/>
      <c r="P187" s="2">
        <v>185.98179999999999</v>
      </c>
      <c r="Q187" s="24">
        <v>1</v>
      </c>
      <c r="R187" s="2">
        <v>186.1678</v>
      </c>
      <c r="S187" s="5">
        <v>186</v>
      </c>
      <c r="T187" s="5"/>
      <c r="U187" s="5"/>
      <c r="V187" s="5"/>
      <c r="Z187" s="8"/>
      <c r="AA187" s="8"/>
      <c r="AB187" s="8"/>
      <c r="AC187" s="8"/>
    </row>
    <row r="188" spans="1:29" ht="15">
      <c r="A188" s="30">
        <v>12</v>
      </c>
      <c r="B188" s="30">
        <v>11</v>
      </c>
      <c r="C188" s="30" t="s">
        <v>252</v>
      </c>
      <c r="D188" s="14" t="s">
        <v>19</v>
      </c>
      <c r="E188" s="2">
        <v>175</v>
      </c>
      <c r="F188" s="5"/>
      <c r="G188" s="5"/>
      <c r="H188" s="5"/>
      <c r="I188" s="5"/>
      <c r="K188" s="5">
        <v>175</v>
      </c>
      <c r="L188" s="5" t="s">
        <v>555</v>
      </c>
      <c r="M188" s="5"/>
      <c r="N188" s="5"/>
      <c r="O188" s="23"/>
      <c r="P188" s="2">
        <v>174.98169999999999</v>
      </c>
      <c r="Q188" s="24">
        <v>1</v>
      </c>
      <c r="R188" s="2">
        <v>175.1567</v>
      </c>
      <c r="S188" s="5">
        <v>175</v>
      </c>
      <c r="T188" s="5"/>
      <c r="U188" s="5"/>
      <c r="V188" s="5"/>
      <c r="Z188" s="8"/>
      <c r="AA188" s="8"/>
      <c r="AB188" s="8"/>
      <c r="AC188" s="8"/>
    </row>
    <row r="189" spans="1:29" ht="15">
      <c r="A189" s="30">
        <v>13</v>
      </c>
      <c r="B189" s="30">
        <v>12</v>
      </c>
      <c r="C189" s="30" t="s">
        <v>258</v>
      </c>
      <c r="D189" s="14" t="s">
        <v>34</v>
      </c>
      <c r="E189" s="2">
        <v>172</v>
      </c>
      <c r="F189" s="5"/>
      <c r="G189" s="5"/>
      <c r="H189" s="5"/>
      <c r="I189" s="5"/>
      <c r="K189" s="5">
        <v>172</v>
      </c>
      <c r="L189" s="5" t="s">
        <v>555</v>
      </c>
      <c r="M189" s="5"/>
      <c r="N189" s="5"/>
      <c r="O189" s="23"/>
      <c r="P189" s="2">
        <v>171.98159999999999</v>
      </c>
      <c r="Q189" s="24">
        <v>1</v>
      </c>
      <c r="R189" s="2">
        <v>172.15359999999998</v>
      </c>
      <c r="S189" s="5">
        <v>172</v>
      </c>
      <c r="T189" s="5"/>
      <c r="U189" s="5"/>
      <c r="V189" s="5"/>
      <c r="Z189" s="8"/>
      <c r="AA189" s="8"/>
      <c r="AB189" s="8"/>
      <c r="AC189" s="8"/>
    </row>
    <row r="190" spans="1:29" ht="15">
      <c r="A190" s="30">
        <v>14</v>
      </c>
      <c r="B190" s="30">
        <v>13</v>
      </c>
      <c r="C190" s="30" t="s">
        <v>285</v>
      </c>
      <c r="D190" s="14" t="s">
        <v>70</v>
      </c>
      <c r="E190" s="2">
        <v>156</v>
      </c>
      <c r="F190" s="5"/>
      <c r="G190" s="5"/>
      <c r="H190" s="5"/>
      <c r="I190" s="5"/>
      <c r="K190" s="5">
        <v>156</v>
      </c>
      <c r="L190" s="5" t="s">
        <v>555</v>
      </c>
      <c r="M190" s="5"/>
      <c r="N190" s="5"/>
      <c r="O190" s="23"/>
      <c r="P190" s="2">
        <v>155.98150000000001</v>
      </c>
      <c r="Q190" s="24">
        <v>1</v>
      </c>
      <c r="R190" s="2">
        <v>156.13750000000002</v>
      </c>
      <c r="S190" s="5">
        <v>156</v>
      </c>
      <c r="T190" s="5"/>
      <c r="U190" s="5"/>
      <c r="V190" s="5"/>
      <c r="Z190" s="8"/>
      <c r="AA190" s="8"/>
      <c r="AB190" s="8"/>
      <c r="AC190" s="8"/>
    </row>
    <row r="191" spans="1:29" ht="15">
      <c r="A191" s="30">
        <v>15</v>
      </c>
      <c r="B191" s="30">
        <v>14</v>
      </c>
      <c r="C191" s="30" t="s">
        <v>293</v>
      </c>
      <c r="D191" s="14" t="s">
        <v>14</v>
      </c>
      <c r="E191" s="2">
        <v>154</v>
      </c>
      <c r="F191" s="5"/>
      <c r="G191" s="5"/>
      <c r="H191" s="5"/>
      <c r="I191" s="5"/>
      <c r="K191" s="5">
        <v>154</v>
      </c>
      <c r="L191" s="5" t="s">
        <v>555</v>
      </c>
      <c r="M191" s="5"/>
      <c r="N191" s="5"/>
      <c r="O191" s="23"/>
      <c r="P191" s="2">
        <v>153.98140000000001</v>
      </c>
      <c r="Q191" s="24">
        <v>1</v>
      </c>
      <c r="R191" s="2">
        <v>154.1354</v>
      </c>
      <c r="S191" s="5">
        <v>154</v>
      </c>
      <c r="T191" s="5"/>
      <c r="U191" s="5"/>
      <c r="V191" s="5"/>
      <c r="Z191" s="8"/>
      <c r="AA191" s="8"/>
      <c r="AB191" s="8"/>
      <c r="AC191" s="8"/>
    </row>
    <row r="192" spans="1:29" ht="15">
      <c r="A192" s="30">
        <v>16</v>
      </c>
      <c r="B192" s="30">
        <v>15</v>
      </c>
      <c r="C192" s="30" t="s">
        <v>311</v>
      </c>
      <c r="D192" s="14" t="s">
        <v>103</v>
      </c>
      <c r="E192" s="2">
        <v>147</v>
      </c>
      <c r="F192" s="5"/>
      <c r="G192" s="5"/>
      <c r="H192" s="5"/>
      <c r="I192" s="5"/>
      <c r="K192" s="5">
        <v>147</v>
      </c>
      <c r="L192" s="5" t="s">
        <v>555</v>
      </c>
      <c r="M192" s="5"/>
      <c r="N192" s="5"/>
      <c r="O192" s="23"/>
      <c r="P192" s="2">
        <v>146.9813</v>
      </c>
      <c r="Q192" s="24">
        <v>1</v>
      </c>
      <c r="R192" s="2">
        <v>147.1283</v>
      </c>
      <c r="S192" s="5">
        <v>147</v>
      </c>
      <c r="T192" s="5"/>
      <c r="U192" s="5"/>
      <c r="V192" s="5"/>
      <c r="Z192" s="8"/>
      <c r="AA192" s="8"/>
      <c r="AB192" s="8"/>
      <c r="AC192" s="8"/>
    </row>
    <row r="193" spans="1:29" ht="15">
      <c r="A193" s="30">
        <v>17</v>
      </c>
      <c r="B193" s="30">
        <v>16</v>
      </c>
      <c r="C193" s="30" t="s">
        <v>338</v>
      </c>
      <c r="D193" s="14" t="s">
        <v>184</v>
      </c>
      <c r="E193" s="2">
        <v>135</v>
      </c>
      <c r="F193" s="5"/>
      <c r="G193" s="5"/>
      <c r="H193" s="5"/>
      <c r="I193" s="5"/>
      <c r="K193" s="5">
        <v>135</v>
      </c>
      <c r="L193" s="5" t="s">
        <v>555</v>
      </c>
      <c r="M193" s="5"/>
      <c r="N193" s="5"/>
      <c r="O193" s="23"/>
      <c r="P193" s="2">
        <v>134.9812</v>
      </c>
      <c r="Q193" s="24">
        <v>1</v>
      </c>
      <c r="R193" s="2">
        <v>135.11619999999999</v>
      </c>
      <c r="S193" s="5">
        <v>135</v>
      </c>
      <c r="T193" s="5"/>
      <c r="U193" s="5"/>
      <c r="V193" s="5"/>
      <c r="Z193" s="8"/>
      <c r="AA193" s="8"/>
      <c r="AB193" s="8"/>
      <c r="AC193" s="8"/>
    </row>
    <row r="194" spans="1:29" ht="15">
      <c r="A194" s="30">
        <v>18</v>
      </c>
      <c r="B194" s="30">
        <v>17</v>
      </c>
      <c r="C194" s="30" t="s">
        <v>351</v>
      </c>
      <c r="D194" s="14" t="s">
        <v>19</v>
      </c>
      <c r="E194" s="2">
        <v>130</v>
      </c>
      <c r="F194" s="5"/>
      <c r="G194" s="5"/>
      <c r="H194" s="5"/>
      <c r="I194" s="5"/>
      <c r="K194" s="5">
        <v>130</v>
      </c>
      <c r="L194" s="5" t="s">
        <v>555</v>
      </c>
      <c r="M194" s="5"/>
      <c r="N194" s="5"/>
      <c r="O194" s="23"/>
      <c r="P194" s="2">
        <v>129.9811</v>
      </c>
      <c r="Q194" s="24">
        <v>1</v>
      </c>
      <c r="R194" s="2">
        <v>130.11109999999999</v>
      </c>
      <c r="S194" s="5">
        <v>130</v>
      </c>
      <c r="T194" s="5"/>
      <c r="U194" s="5"/>
      <c r="V194" s="5"/>
      <c r="Z194" s="8"/>
      <c r="AA194" s="8"/>
      <c r="AB194" s="8"/>
      <c r="AC194" s="8"/>
    </row>
    <row r="195" spans="1:29" ht="15">
      <c r="A195" s="30">
        <v>19</v>
      </c>
      <c r="B195" s="30">
        <v>18</v>
      </c>
      <c r="C195" s="30" t="s">
        <v>366</v>
      </c>
      <c r="D195" s="14" t="s">
        <v>42</v>
      </c>
      <c r="E195" s="2">
        <v>122</v>
      </c>
      <c r="F195" s="5"/>
      <c r="G195" s="5"/>
      <c r="H195" s="5"/>
      <c r="I195" s="5"/>
      <c r="K195" s="5">
        <v>122</v>
      </c>
      <c r="L195" s="5" t="s">
        <v>555</v>
      </c>
      <c r="M195" s="5"/>
      <c r="N195" s="5"/>
      <c r="O195" s="23"/>
      <c r="P195" s="2">
        <v>121.98099999999999</v>
      </c>
      <c r="Q195" s="24">
        <v>1</v>
      </c>
      <c r="R195" s="2">
        <v>122.10299999999999</v>
      </c>
      <c r="S195" s="5">
        <v>122</v>
      </c>
      <c r="T195" s="5"/>
      <c r="U195" s="5"/>
      <c r="V195" s="5"/>
      <c r="Z195" s="8"/>
      <c r="AA195" s="8"/>
      <c r="AB195" s="8"/>
      <c r="AC195" s="8"/>
    </row>
    <row r="196" spans="1:29" ht="15">
      <c r="A196" s="30">
        <v>20</v>
      </c>
      <c r="B196" s="30">
        <v>19</v>
      </c>
      <c r="C196" s="30" t="s">
        <v>383</v>
      </c>
      <c r="D196" s="14" t="s">
        <v>42</v>
      </c>
      <c r="E196" s="2">
        <v>115</v>
      </c>
      <c r="F196" s="5"/>
      <c r="G196" s="5"/>
      <c r="H196" s="5"/>
      <c r="I196" s="5"/>
      <c r="K196" s="5">
        <v>115</v>
      </c>
      <c r="L196" s="5" t="s">
        <v>555</v>
      </c>
      <c r="M196" s="5"/>
      <c r="N196" s="5"/>
      <c r="O196" s="23"/>
      <c r="P196" s="2">
        <v>114.98090000000001</v>
      </c>
      <c r="Q196" s="24">
        <v>1</v>
      </c>
      <c r="R196" s="2">
        <v>115.0959</v>
      </c>
      <c r="S196" s="5">
        <v>115</v>
      </c>
      <c r="T196" s="5"/>
      <c r="U196" s="5"/>
      <c r="V196" s="5"/>
      <c r="Z196" s="8"/>
      <c r="AA196" s="8"/>
      <c r="AB196" s="8"/>
      <c r="AC196" s="8"/>
    </row>
    <row r="197" spans="1:29" ht="15">
      <c r="A197" s="30">
        <v>21</v>
      </c>
      <c r="B197" s="30">
        <v>20</v>
      </c>
      <c r="C197" s="30" t="s">
        <v>430</v>
      </c>
      <c r="D197" s="14" t="s">
        <v>19</v>
      </c>
      <c r="E197" s="2">
        <v>99</v>
      </c>
      <c r="F197" s="5"/>
      <c r="G197" s="5"/>
      <c r="H197" s="5"/>
      <c r="I197" s="5"/>
      <c r="K197" s="5">
        <v>99</v>
      </c>
      <c r="L197" s="5" t="s">
        <v>555</v>
      </c>
      <c r="M197" s="5"/>
      <c r="N197" s="5"/>
      <c r="O197" s="23"/>
      <c r="P197" s="2">
        <v>98.980800000000002</v>
      </c>
      <c r="Q197" s="24">
        <v>1</v>
      </c>
      <c r="R197" s="2">
        <v>99.079800000000006</v>
      </c>
      <c r="S197" s="5">
        <v>99</v>
      </c>
      <c r="T197" s="5"/>
      <c r="U197" s="5"/>
      <c r="V197" s="5"/>
      <c r="Z197" s="8"/>
      <c r="AA197" s="8"/>
      <c r="AB197" s="8"/>
      <c r="AC197" s="8"/>
    </row>
    <row r="198" spans="1:29" ht="15">
      <c r="A198" s="30">
        <v>22</v>
      </c>
      <c r="B198" s="30">
        <v>21</v>
      </c>
      <c r="C198" s="30" t="s">
        <v>466</v>
      </c>
      <c r="D198" s="14" t="s">
        <v>53</v>
      </c>
      <c r="E198" s="2">
        <v>87</v>
      </c>
      <c r="F198" s="5"/>
      <c r="G198" s="5"/>
      <c r="H198" s="5"/>
      <c r="I198" s="5"/>
      <c r="K198" s="5">
        <v>87</v>
      </c>
      <c r="L198" s="5" t="s">
        <v>555</v>
      </c>
      <c r="M198" s="5"/>
      <c r="N198" s="5"/>
      <c r="O198" s="23"/>
      <c r="P198" s="2">
        <v>86.980699999999999</v>
      </c>
      <c r="Q198" s="24">
        <v>1</v>
      </c>
      <c r="R198" s="2">
        <v>87.067700000000002</v>
      </c>
      <c r="S198" s="5">
        <v>87</v>
      </c>
      <c r="T198" s="5"/>
      <c r="U198" s="5"/>
      <c r="V198" s="5"/>
      <c r="Z198" s="8"/>
      <c r="AA198" s="8"/>
      <c r="AB198" s="8"/>
      <c r="AC198" s="8"/>
    </row>
    <row r="199" spans="1:29" ht="15">
      <c r="A199" s="30">
        <v>23</v>
      </c>
      <c r="B199" s="30" t="s">
        <v>60</v>
      </c>
      <c r="C199" s="30" t="s">
        <v>487</v>
      </c>
      <c r="D199" s="14" t="s">
        <v>31</v>
      </c>
      <c r="E199" s="2">
        <v>81</v>
      </c>
      <c r="F199" s="5"/>
      <c r="G199" s="5"/>
      <c r="H199" s="5"/>
      <c r="I199" s="5"/>
      <c r="K199" s="5">
        <v>81</v>
      </c>
      <c r="L199" s="5" t="s">
        <v>556</v>
      </c>
      <c r="M199" s="5"/>
      <c r="N199" s="5"/>
      <c r="O199" s="23"/>
      <c r="P199" s="2">
        <v>80.980599999999995</v>
      </c>
      <c r="Q199" s="24">
        <v>1</v>
      </c>
      <c r="R199" s="2">
        <v>81.061599999999999</v>
      </c>
      <c r="S199" s="5">
        <v>81</v>
      </c>
      <c r="T199" s="5"/>
      <c r="U199" s="5"/>
      <c r="V199" s="5"/>
      <c r="Z199" s="8"/>
      <c r="AA199" s="8"/>
      <c r="AB199" s="8"/>
      <c r="AC199" s="8"/>
    </row>
    <row r="200" spans="1:29" ht="3" customHeight="1">
      <c r="A200" s="30">
        <v>10</v>
      </c>
      <c r="B200" s="3"/>
      <c r="C200" s="30" t="s">
        <v>176</v>
      </c>
      <c r="D200" s="14" t="s">
        <v>57</v>
      </c>
      <c r="E200" s="3">
        <v>228</v>
      </c>
      <c r="F200" s="5"/>
      <c r="G200" s="5"/>
      <c r="H200" s="5"/>
      <c r="I200" s="5"/>
      <c r="K200" s="5">
        <f t="shared" ref="K200" si="1">IFERROR(LARGE(E200:J200,1),0)+IF($D$4&gt;=2,IFERROR(LARGE(E200:J200,2),0),0)+IF($D$4&gt;=3,IFERROR(LARGE(E200:J200,3),0),0)+IF($D$4&gt;=4,IFERROR(LARGE(E200:J200,4),0),0)+IF($D$4&gt;=5,IFERROR(LARGE(E200:J200,5),0),0)+IF($D$4&gt;=6,IFERROR(LARGE(E200:J200,6),0),0)</f>
        <v>228</v>
      </c>
      <c r="L200" s="5"/>
      <c r="M200" s="5"/>
      <c r="N200" s="5"/>
      <c r="O200" s="23"/>
      <c r="S200" s="5"/>
      <c r="T200" s="5"/>
      <c r="U200" s="5"/>
      <c r="V200" s="5"/>
      <c r="W200" s="5"/>
      <c r="Z200" s="8"/>
      <c r="AA200" s="8"/>
      <c r="AB200" s="8"/>
      <c r="AC200" s="8"/>
    </row>
    <row r="201" spans="1:29" ht="15">
      <c r="A201" s="30"/>
      <c r="B201" s="3"/>
      <c r="C201" s="30"/>
      <c r="D201" s="14"/>
      <c r="E201" s="3"/>
      <c r="F201" s="5"/>
      <c r="G201" s="5"/>
      <c r="H201" s="5"/>
      <c r="I201" s="5"/>
      <c r="K201" s="5"/>
      <c r="L201" s="5"/>
      <c r="M201" s="5"/>
      <c r="N201" s="5"/>
      <c r="O201" s="23"/>
      <c r="S201" s="5"/>
      <c r="T201" s="5"/>
      <c r="U201" s="5"/>
      <c r="V201" s="5"/>
      <c r="W201" s="5"/>
      <c r="Z201" s="8"/>
      <c r="AA201" s="8"/>
      <c r="AB201" s="8"/>
      <c r="AC201" s="8"/>
    </row>
    <row r="202" spans="1:29" s="8" customFormat="1" ht="15">
      <c r="A202" s="30"/>
      <c r="B202" s="3"/>
      <c r="C202" s="29" t="s">
        <v>128</v>
      </c>
      <c r="D202" s="14"/>
      <c r="E202" s="3"/>
      <c r="F202" s="5"/>
      <c r="G202" s="5"/>
      <c r="H202" s="5"/>
      <c r="I202" s="5"/>
      <c r="J202" s="2"/>
      <c r="K202" s="5"/>
      <c r="L202" s="5"/>
      <c r="M202" s="5"/>
      <c r="N202" s="5"/>
      <c r="O202" s="23"/>
      <c r="P202" s="2"/>
      <c r="Q202" s="2"/>
      <c r="R202" s="2"/>
    </row>
    <row r="203" spans="1:29" s="8" customFormat="1" ht="15">
      <c r="A203" s="30">
        <v>1</v>
      </c>
      <c r="B203" s="3">
        <v>1</v>
      </c>
      <c r="C203" s="30" t="s">
        <v>127</v>
      </c>
      <c r="D203" s="14" t="s">
        <v>53</v>
      </c>
      <c r="E203" s="2">
        <v>249</v>
      </c>
      <c r="F203" s="5"/>
      <c r="G203" s="5"/>
      <c r="H203" s="5"/>
      <c r="I203" s="5"/>
      <c r="J203" s="2"/>
      <c r="K203" s="5">
        <v>249</v>
      </c>
      <c r="L203" s="5" t="s">
        <v>555</v>
      </c>
      <c r="M203" s="5" t="s">
        <v>129</v>
      </c>
      <c r="N203" s="5"/>
      <c r="O203" s="23"/>
      <c r="P203" s="2">
        <v>248.9802</v>
      </c>
      <c r="Q203" s="24">
        <v>1</v>
      </c>
      <c r="R203" s="2">
        <v>249.22919999999999</v>
      </c>
      <c r="S203" s="5">
        <v>249</v>
      </c>
      <c r="T203" s="5"/>
      <c r="U203" s="5"/>
      <c r="V203" s="5"/>
      <c r="W203" s="2"/>
    </row>
    <row r="204" spans="1:29" s="8" customFormat="1" ht="15">
      <c r="A204" s="30">
        <v>2</v>
      </c>
      <c r="B204" s="3">
        <v>2</v>
      </c>
      <c r="C204" s="30" t="s">
        <v>145</v>
      </c>
      <c r="D204" s="14" t="s">
        <v>42</v>
      </c>
      <c r="E204" s="2">
        <v>241</v>
      </c>
      <c r="F204" s="5"/>
      <c r="G204" s="5"/>
      <c r="H204" s="5"/>
      <c r="I204" s="5"/>
      <c r="J204" s="2"/>
      <c r="K204" s="5">
        <v>241</v>
      </c>
      <c r="L204" s="5" t="s">
        <v>555</v>
      </c>
      <c r="M204" s="5" t="s">
        <v>179</v>
      </c>
      <c r="N204" s="5"/>
      <c r="O204" s="23"/>
      <c r="P204" s="2">
        <v>240.98009999999999</v>
      </c>
      <c r="Q204" s="24">
        <v>1</v>
      </c>
      <c r="R204" s="2">
        <v>241.22110000000001</v>
      </c>
      <c r="S204" s="5">
        <v>241</v>
      </c>
      <c r="T204" s="5"/>
      <c r="U204" s="5"/>
      <c r="V204" s="5"/>
      <c r="W204" s="2"/>
    </row>
    <row r="205" spans="1:29" s="8" customFormat="1" ht="15">
      <c r="A205" s="30">
        <v>3</v>
      </c>
      <c r="B205" s="3">
        <v>3</v>
      </c>
      <c r="C205" s="30" t="s">
        <v>169</v>
      </c>
      <c r="D205" s="14" t="s">
        <v>19</v>
      </c>
      <c r="E205" s="2">
        <v>228</v>
      </c>
      <c r="F205" s="5"/>
      <c r="G205" s="5"/>
      <c r="H205" s="5"/>
      <c r="I205" s="5"/>
      <c r="J205" s="2"/>
      <c r="K205" s="5">
        <v>228</v>
      </c>
      <c r="L205" s="5" t="s">
        <v>555</v>
      </c>
      <c r="M205" s="5" t="s">
        <v>567</v>
      </c>
      <c r="N205" s="5"/>
      <c r="O205" s="23"/>
      <c r="P205" s="2">
        <v>227.98</v>
      </c>
      <c r="Q205" s="24">
        <v>1</v>
      </c>
      <c r="R205" s="2">
        <v>228.208</v>
      </c>
      <c r="S205" s="5">
        <v>228</v>
      </c>
      <c r="T205" s="5"/>
      <c r="U205" s="5"/>
      <c r="V205" s="5"/>
      <c r="W205" s="2"/>
    </row>
    <row r="206" spans="1:29" s="8" customFormat="1" ht="15">
      <c r="A206" s="30">
        <v>4</v>
      </c>
      <c r="B206" s="3">
        <v>4</v>
      </c>
      <c r="C206" s="30" t="s">
        <v>178</v>
      </c>
      <c r="D206" s="14" t="s">
        <v>42</v>
      </c>
      <c r="E206" s="2">
        <v>223</v>
      </c>
      <c r="F206" s="5"/>
      <c r="G206" s="5"/>
      <c r="H206" s="5"/>
      <c r="I206" s="5"/>
      <c r="J206" s="2"/>
      <c r="K206" s="5">
        <v>223</v>
      </c>
      <c r="L206" s="5" t="s">
        <v>555</v>
      </c>
      <c r="M206" s="5"/>
      <c r="N206" s="5"/>
      <c r="O206" s="23"/>
      <c r="P206" s="2">
        <v>222.97989999999999</v>
      </c>
      <c r="Q206" s="24">
        <v>1</v>
      </c>
      <c r="R206" s="2">
        <v>223.2029</v>
      </c>
      <c r="S206" s="5">
        <v>223</v>
      </c>
      <c r="T206" s="5"/>
      <c r="U206" s="5"/>
      <c r="V206" s="5"/>
      <c r="W206" s="2"/>
    </row>
    <row r="207" spans="1:29" s="8" customFormat="1" ht="15">
      <c r="A207" s="30">
        <v>5</v>
      </c>
      <c r="B207" s="3">
        <v>5</v>
      </c>
      <c r="C207" s="30" t="s">
        <v>198</v>
      </c>
      <c r="D207" s="14" t="s">
        <v>85</v>
      </c>
      <c r="E207" s="2">
        <v>208</v>
      </c>
      <c r="F207" s="5"/>
      <c r="G207" s="5"/>
      <c r="H207" s="5"/>
      <c r="I207" s="5"/>
      <c r="J207" s="2"/>
      <c r="K207" s="5">
        <v>208</v>
      </c>
      <c r="L207" s="5" t="s">
        <v>555</v>
      </c>
      <c r="M207" s="5"/>
      <c r="N207" s="5"/>
      <c r="O207" s="23"/>
      <c r="P207" s="2">
        <v>207.97980000000001</v>
      </c>
      <c r="Q207" s="24">
        <v>1</v>
      </c>
      <c r="R207" s="2">
        <v>208.18780000000001</v>
      </c>
      <c r="S207" s="5">
        <v>208</v>
      </c>
      <c r="T207" s="5"/>
      <c r="U207" s="5"/>
      <c r="V207" s="5"/>
      <c r="W207" s="2"/>
    </row>
    <row r="208" spans="1:29" s="8" customFormat="1" ht="15">
      <c r="A208" s="30">
        <v>6</v>
      </c>
      <c r="B208" s="3">
        <v>6</v>
      </c>
      <c r="C208" s="30" t="s">
        <v>204</v>
      </c>
      <c r="D208" s="14" t="s">
        <v>34</v>
      </c>
      <c r="E208" s="2">
        <v>204</v>
      </c>
      <c r="F208" s="5"/>
      <c r="G208" s="5"/>
      <c r="H208" s="5"/>
      <c r="I208" s="5"/>
      <c r="J208" s="2"/>
      <c r="K208" s="5">
        <v>204</v>
      </c>
      <c r="L208" s="5" t="s">
        <v>555</v>
      </c>
      <c r="M208" s="5"/>
      <c r="N208" s="5"/>
      <c r="O208" s="23"/>
      <c r="P208" s="2">
        <v>203.97970000000001</v>
      </c>
      <c r="Q208" s="24">
        <v>1</v>
      </c>
      <c r="R208" s="2">
        <v>204.18370000000002</v>
      </c>
      <c r="S208" s="5">
        <v>204</v>
      </c>
      <c r="T208" s="5"/>
      <c r="U208" s="5"/>
      <c r="V208" s="5"/>
      <c r="W208" s="2"/>
    </row>
    <row r="209" spans="1:23" s="8" customFormat="1" ht="15">
      <c r="A209" s="30">
        <v>7</v>
      </c>
      <c r="B209" s="3">
        <v>7</v>
      </c>
      <c r="C209" s="30" t="s">
        <v>233</v>
      </c>
      <c r="D209" s="14" t="s">
        <v>70</v>
      </c>
      <c r="E209" s="2">
        <v>189</v>
      </c>
      <c r="F209" s="5"/>
      <c r="G209" s="5"/>
      <c r="H209" s="5"/>
      <c r="I209" s="5"/>
      <c r="J209" s="2"/>
      <c r="K209" s="5">
        <v>189</v>
      </c>
      <c r="L209" s="5" t="s">
        <v>555</v>
      </c>
      <c r="M209" s="5"/>
      <c r="N209" s="5"/>
      <c r="O209" s="23"/>
      <c r="P209" s="2">
        <v>188.9796</v>
      </c>
      <c r="Q209" s="24">
        <v>1</v>
      </c>
      <c r="R209" s="2">
        <v>189.1686</v>
      </c>
      <c r="S209" s="5">
        <v>189</v>
      </c>
      <c r="T209" s="5"/>
      <c r="U209" s="5"/>
      <c r="V209" s="5"/>
      <c r="W209" s="2"/>
    </row>
    <row r="210" spans="1:23" s="8" customFormat="1" ht="15">
      <c r="A210" s="30">
        <v>8</v>
      </c>
      <c r="B210" s="3">
        <v>8</v>
      </c>
      <c r="C210" s="30" t="s">
        <v>240</v>
      </c>
      <c r="D210" s="14" t="s">
        <v>136</v>
      </c>
      <c r="E210" s="2">
        <v>184</v>
      </c>
      <c r="F210" s="5"/>
      <c r="G210" s="5"/>
      <c r="H210" s="5"/>
      <c r="I210" s="5"/>
      <c r="J210" s="2"/>
      <c r="K210" s="5">
        <v>184</v>
      </c>
      <c r="L210" s="5" t="s">
        <v>555</v>
      </c>
      <c r="M210" s="5"/>
      <c r="N210" s="5"/>
      <c r="O210" s="23"/>
      <c r="P210" s="2">
        <v>183.9795</v>
      </c>
      <c r="Q210" s="24">
        <v>1</v>
      </c>
      <c r="R210" s="2">
        <v>184.1635</v>
      </c>
      <c r="S210" s="5">
        <v>184</v>
      </c>
      <c r="T210" s="5"/>
      <c r="U210" s="5"/>
      <c r="V210" s="5"/>
      <c r="W210" s="2"/>
    </row>
    <row r="211" spans="1:23" s="8" customFormat="1" ht="15">
      <c r="A211" s="30">
        <v>9</v>
      </c>
      <c r="B211" s="3">
        <v>9</v>
      </c>
      <c r="C211" s="30" t="s">
        <v>263</v>
      </c>
      <c r="D211" s="14" t="s">
        <v>19</v>
      </c>
      <c r="E211" s="2">
        <v>168</v>
      </c>
      <c r="F211" s="5"/>
      <c r="G211" s="5"/>
      <c r="H211" s="5"/>
      <c r="I211" s="5"/>
      <c r="J211" s="2"/>
      <c r="K211" s="5">
        <v>168</v>
      </c>
      <c r="L211" s="5" t="s">
        <v>555</v>
      </c>
      <c r="M211" s="5"/>
      <c r="N211" s="5"/>
      <c r="O211" s="23"/>
      <c r="P211" s="2">
        <v>167.9794</v>
      </c>
      <c r="Q211" s="24">
        <v>1</v>
      </c>
      <c r="R211" s="2">
        <v>168.1474</v>
      </c>
      <c r="S211" s="5">
        <v>168</v>
      </c>
      <c r="T211" s="5"/>
      <c r="U211" s="5"/>
      <c r="V211" s="5"/>
      <c r="W211" s="2"/>
    </row>
    <row r="212" spans="1:23" s="8" customFormat="1" ht="15">
      <c r="A212" s="30">
        <v>10</v>
      </c>
      <c r="B212" s="3">
        <v>10</v>
      </c>
      <c r="C212" s="30" t="s">
        <v>266</v>
      </c>
      <c r="D212" s="14" t="s">
        <v>80</v>
      </c>
      <c r="E212" s="2">
        <v>165</v>
      </c>
      <c r="F212" s="5"/>
      <c r="G212" s="5"/>
      <c r="H212" s="5"/>
      <c r="I212" s="5"/>
      <c r="J212" s="2"/>
      <c r="K212" s="5">
        <v>165</v>
      </c>
      <c r="L212" s="5" t="s">
        <v>555</v>
      </c>
      <c r="M212" s="5"/>
      <c r="N212" s="5"/>
      <c r="O212" s="23"/>
      <c r="P212" s="2">
        <v>164.97929999999999</v>
      </c>
      <c r="Q212" s="24">
        <v>1</v>
      </c>
      <c r="R212" s="2">
        <v>165.14429999999999</v>
      </c>
      <c r="S212" s="5">
        <v>165</v>
      </c>
      <c r="T212" s="5"/>
      <c r="U212" s="5"/>
      <c r="V212" s="5"/>
      <c r="W212" s="2"/>
    </row>
    <row r="213" spans="1:23" s="8" customFormat="1" ht="15">
      <c r="A213" s="30">
        <v>11</v>
      </c>
      <c r="B213" s="3">
        <v>11</v>
      </c>
      <c r="C213" s="30" t="s">
        <v>274</v>
      </c>
      <c r="D213" s="14" t="s">
        <v>57</v>
      </c>
      <c r="E213" s="2">
        <v>160</v>
      </c>
      <c r="F213" s="5"/>
      <c r="G213" s="5"/>
      <c r="H213" s="5"/>
      <c r="I213" s="5"/>
      <c r="J213" s="2"/>
      <c r="K213" s="5">
        <v>160</v>
      </c>
      <c r="L213" s="5" t="s">
        <v>555</v>
      </c>
      <c r="M213" s="5"/>
      <c r="N213" s="5"/>
      <c r="O213" s="23"/>
      <c r="P213" s="2">
        <v>159.97919999999999</v>
      </c>
      <c r="Q213" s="24">
        <v>1</v>
      </c>
      <c r="R213" s="2">
        <v>160.13919999999999</v>
      </c>
      <c r="S213" s="5">
        <v>160</v>
      </c>
      <c r="T213" s="5"/>
      <c r="U213" s="5"/>
      <c r="V213" s="5"/>
      <c r="W213" s="2"/>
    </row>
    <row r="214" spans="1:23" s="8" customFormat="1" ht="15">
      <c r="A214" s="30">
        <v>12</v>
      </c>
      <c r="B214" s="3">
        <v>12</v>
      </c>
      <c r="C214" s="30" t="s">
        <v>303</v>
      </c>
      <c r="D214" s="14" t="s">
        <v>184</v>
      </c>
      <c r="E214" s="2">
        <v>151</v>
      </c>
      <c r="F214" s="5"/>
      <c r="G214" s="5"/>
      <c r="H214" s="5"/>
      <c r="I214" s="5"/>
      <c r="J214" s="2"/>
      <c r="K214" s="5">
        <v>151</v>
      </c>
      <c r="L214" s="5" t="s">
        <v>555</v>
      </c>
      <c r="M214" s="5"/>
      <c r="N214" s="5"/>
      <c r="O214" s="23"/>
      <c r="P214" s="2">
        <v>150.97909999999999</v>
      </c>
      <c r="Q214" s="24">
        <v>1</v>
      </c>
      <c r="R214" s="2">
        <v>151.1301</v>
      </c>
      <c r="S214" s="5">
        <v>151</v>
      </c>
      <c r="T214" s="5"/>
      <c r="U214" s="5"/>
      <c r="V214" s="5"/>
      <c r="W214" s="2"/>
    </row>
    <row r="215" spans="1:23" s="8" customFormat="1" ht="15">
      <c r="A215" s="30">
        <v>13</v>
      </c>
      <c r="B215" s="3">
        <v>13</v>
      </c>
      <c r="C215" s="30" t="s">
        <v>313</v>
      </c>
      <c r="D215" s="14" t="s">
        <v>109</v>
      </c>
      <c r="E215" s="2">
        <v>145</v>
      </c>
      <c r="F215" s="5"/>
      <c r="G215" s="5"/>
      <c r="H215" s="5"/>
      <c r="I215" s="5"/>
      <c r="J215" s="2"/>
      <c r="K215" s="5">
        <v>145</v>
      </c>
      <c r="L215" s="5" t="s">
        <v>555</v>
      </c>
      <c r="M215" s="5"/>
      <c r="N215" s="5"/>
      <c r="O215" s="23"/>
      <c r="P215" s="2">
        <v>144.97900000000001</v>
      </c>
      <c r="Q215" s="24">
        <v>1</v>
      </c>
      <c r="R215" s="2">
        <v>145.12400000000002</v>
      </c>
      <c r="S215" s="5">
        <v>145</v>
      </c>
      <c r="T215" s="5"/>
      <c r="U215" s="5"/>
      <c r="V215" s="5"/>
      <c r="W215" s="2"/>
    </row>
    <row r="216" spans="1:23" s="8" customFormat="1" ht="15">
      <c r="A216" s="30">
        <v>14</v>
      </c>
      <c r="B216" s="3">
        <v>14</v>
      </c>
      <c r="C216" s="30" t="s">
        <v>336</v>
      </c>
      <c r="D216" s="14" t="s">
        <v>28</v>
      </c>
      <c r="E216" s="2">
        <v>136</v>
      </c>
      <c r="F216" s="5"/>
      <c r="G216" s="5"/>
      <c r="H216" s="5"/>
      <c r="I216" s="5"/>
      <c r="J216" s="2"/>
      <c r="K216" s="5">
        <v>136</v>
      </c>
      <c r="L216" s="5" t="s">
        <v>555</v>
      </c>
      <c r="M216" s="5"/>
      <c r="N216" s="5"/>
      <c r="O216" s="23"/>
      <c r="P216" s="2">
        <v>135.97890000000001</v>
      </c>
      <c r="Q216" s="24">
        <v>1</v>
      </c>
      <c r="R216" s="2">
        <v>136.11490000000001</v>
      </c>
      <c r="S216" s="5">
        <v>136</v>
      </c>
      <c r="T216" s="5"/>
      <c r="U216" s="5"/>
      <c r="V216" s="5"/>
      <c r="W216" s="2"/>
    </row>
    <row r="217" spans="1:23" s="8" customFormat="1" ht="15">
      <c r="A217" s="30">
        <v>15</v>
      </c>
      <c r="B217" s="3">
        <v>15</v>
      </c>
      <c r="C217" s="30" t="s">
        <v>347</v>
      </c>
      <c r="D217" s="14" t="s">
        <v>24</v>
      </c>
      <c r="E217" s="2">
        <v>132</v>
      </c>
      <c r="F217" s="5"/>
      <c r="G217" s="5"/>
      <c r="H217" s="5"/>
      <c r="I217" s="5"/>
      <c r="J217" s="2"/>
      <c r="K217" s="5">
        <v>132</v>
      </c>
      <c r="L217" s="5" t="s">
        <v>555</v>
      </c>
      <c r="M217" s="5"/>
      <c r="N217" s="5"/>
      <c r="O217" s="23"/>
      <c r="P217" s="2">
        <v>131.97880000000001</v>
      </c>
      <c r="Q217" s="24">
        <v>1</v>
      </c>
      <c r="R217" s="2">
        <v>132.11080000000001</v>
      </c>
      <c r="S217" s="5">
        <v>132</v>
      </c>
      <c r="T217" s="5"/>
      <c r="U217" s="5"/>
      <c r="V217" s="5"/>
      <c r="W217" s="2"/>
    </row>
    <row r="218" spans="1:23" s="8" customFormat="1" ht="15">
      <c r="A218" s="30">
        <v>16</v>
      </c>
      <c r="B218" s="3">
        <v>16</v>
      </c>
      <c r="C218" s="30" t="s">
        <v>363</v>
      </c>
      <c r="D218" s="14" t="s">
        <v>28</v>
      </c>
      <c r="E218" s="2">
        <v>123</v>
      </c>
      <c r="F218" s="5"/>
      <c r="G218" s="5"/>
      <c r="H218" s="5"/>
      <c r="I218" s="5"/>
      <c r="J218" s="2"/>
      <c r="K218" s="5">
        <v>123</v>
      </c>
      <c r="L218" s="5" t="s">
        <v>555</v>
      </c>
      <c r="M218" s="5"/>
      <c r="N218" s="5"/>
      <c r="O218" s="23"/>
      <c r="P218" s="2">
        <v>122.9787</v>
      </c>
      <c r="Q218" s="24">
        <v>1</v>
      </c>
      <c r="R218" s="2">
        <v>123.10170000000001</v>
      </c>
      <c r="S218" s="5">
        <v>123</v>
      </c>
      <c r="T218" s="5"/>
      <c r="U218" s="5"/>
      <c r="V218" s="5"/>
      <c r="W218" s="2"/>
    </row>
    <row r="219" spans="1:23" s="8" customFormat="1" ht="15">
      <c r="A219" s="30">
        <v>17</v>
      </c>
      <c r="B219" s="3">
        <v>17</v>
      </c>
      <c r="C219" s="30" t="s">
        <v>375</v>
      </c>
      <c r="D219" s="14" t="s">
        <v>70</v>
      </c>
      <c r="E219" s="2">
        <v>118</v>
      </c>
      <c r="F219" s="5"/>
      <c r="G219" s="5"/>
      <c r="H219" s="5"/>
      <c r="I219" s="5"/>
      <c r="J219" s="2"/>
      <c r="K219" s="5">
        <v>118</v>
      </c>
      <c r="L219" s="5" t="s">
        <v>555</v>
      </c>
      <c r="M219" s="5"/>
      <c r="N219" s="5"/>
      <c r="O219" s="23"/>
      <c r="P219" s="2">
        <v>117.9786</v>
      </c>
      <c r="Q219" s="24">
        <v>1</v>
      </c>
      <c r="R219" s="2">
        <v>118.0966</v>
      </c>
      <c r="S219" s="5">
        <v>118</v>
      </c>
      <c r="T219" s="5"/>
      <c r="U219" s="5"/>
      <c r="V219" s="5"/>
      <c r="W219" s="2"/>
    </row>
    <row r="220" spans="1:23" s="8" customFormat="1" ht="15">
      <c r="A220" s="30">
        <v>18</v>
      </c>
      <c r="B220" s="3">
        <v>18</v>
      </c>
      <c r="C220" s="30" t="s">
        <v>396</v>
      </c>
      <c r="D220" s="14" t="s">
        <v>19</v>
      </c>
      <c r="E220" s="2">
        <v>110</v>
      </c>
      <c r="F220" s="5"/>
      <c r="G220" s="5"/>
      <c r="H220" s="5"/>
      <c r="I220" s="5"/>
      <c r="J220" s="2"/>
      <c r="K220" s="5">
        <v>110</v>
      </c>
      <c r="L220" s="5" t="s">
        <v>555</v>
      </c>
      <c r="M220" s="5"/>
      <c r="N220" s="5"/>
      <c r="O220" s="23"/>
      <c r="P220" s="2">
        <v>109.9785</v>
      </c>
      <c r="Q220" s="24">
        <v>1</v>
      </c>
      <c r="R220" s="2">
        <v>110.0885</v>
      </c>
      <c r="S220" s="5">
        <v>110</v>
      </c>
      <c r="T220" s="5"/>
      <c r="U220" s="5"/>
      <c r="V220" s="5"/>
      <c r="W220" s="2"/>
    </row>
    <row r="221" spans="1:23" s="8" customFormat="1" ht="15">
      <c r="A221" s="30">
        <v>19</v>
      </c>
      <c r="B221" s="3">
        <v>19</v>
      </c>
      <c r="C221" s="30" t="s">
        <v>401</v>
      </c>
      <c r="D221" s="14" t="s">
        <v>70</v>
      </c>
      <c r="E221" s="2">
        <v>107</v>
      </c>
      <c r="F221" s="5"/>
      <c r="G221" s="5"/>
      <c r="H221" s="5"/>
      <c r="I221" s="5"/>
      <c r="J221" s="2"/>
      <c r="K221" s="5">
        <v>107</v>
      </c>
      <c r="L221" s="5" t="s">
        <v>555</v>
      </c>
      <c r="M221" s="5"/>
      <c r="N221" s="5"/>
      <c r="O221" s="23"/>
      <c r="P221" s="2">
        <v>106.97839999999999</v>
      </c>
      <c r="Q221" s="24">
        <v>1</v>
      </c>
      <c r="R221" s="2">
        <v>107.08539999999999</v>
      </c>
      <c r="S221" s="5">
        <v>107</v>
      </c>
      <c r="T221" s="5"/>
      <c r="U221" s="5"/>
      <c r="V221" s="5"/>
      <c r="W221" s="2"/>
    </row>
    <row r="222" spans="1:23" s="8" customFormat="1" ht="15">
      <c r="A222" s="30">
        <v>20</v>
      </c>
      <c r="B222" s="3">
        <v>20</v>
      </c>
      <c r="C222" s="30" t="s">
        <v>406</v>
      </c>
      <c r="D222" s="14" t="s">
        <v>70</v>
      </c>
      <c r="E222" s="2">
        <v>104</v>
      </c>
      <c r="F222" s="5"/>
      <c r="G222" s="5"/>
      <c r="H222" s="5"/>
      <c r="I222" s="5"/>
      <c r="J222" s="2"/>
      <c r="K222" s="5">
        <v>104</v>
      </c>
      <c r="L222" s="5" t="s">
        <v>555</v>
      </c>
      <c r="M222" s="5"/>
      <c r="N222" s="5"/>
      <c r="O222" s="23"/>
      <c r="P222" s="2">
        <v>103.9783</v>
      </c>
      <c r="Q222" s="24">
        <v>1</v>
      </c>
      <c r="R222" s="2">
        <v>104.0823</v>
      </c>
      <c r="S222" s="5">
        <v>104</v>
      </c>
      <c r="T222" s="5"/>
      <c r="U222" s="5"/>
      <c r="V222" s="5"/>
      <c r="W222" s="2"/>
    </row>
    <row r="223" spans="1:23" s="8" customFormat="1" ht="15">
      <c r="A223" s="30">
        <v>21</v>
      </c>
      <c r="B223" s="3">
        <v>21</v>
      </c>
      <c r="C223" s="30" t="s">
        <v>408</v>
      </c>
      <c r="D223" s="14" t="s">
        <v>19</v>
      </c>
      <c r="E223" s="2">
        <v>103</v>
      </c>
      <c r="F223" s="5"/>
      <c r="G223" s="5"/>
      <c r="H223" s="5"/>
      <c r="I223" s="5"/>
      <c r="J223" s="2"/>
      <c r="K223" s="5">
        <v>103</v>
      </c>
      <c r="L223" s="5" t="s">
        <v>555</v>
      </c>
      <c r="M223" s="5"/>
      <c r="N223" s="5"/>
      <c r="O223" s="23"/>
      <c r="P223" s="2">
        <v>102.9782</v>
      </c>
      <c r="Q223" s="24">
        <v>1</v>
      </c>
      <c r="R223" s="2">
        <v>103.0812</v>
      </c>
      <c r="S223" s="5">
        <v>103</v>
      </c>
      <c r="T223" s="5"/>
      <c r="U223" s="5"/>
      <c r="V223" s="5"/>
      <c r="W223" s="2"/>
    </row>
    <row r="224" spans="1:23" s="8" customFormat="1" ht="15">
      <c r="A224" s="30">
        <v>22</v>
      </c>
      <c r="B224" s="3" t="s">
        <v>60</v>
      </c>
      <c r="C224" s="30" t="s">
        <v>433</v>
      </c>
      <c r="D224" s="14" t="s">
        <v>31</v>
      </c>
      <c r="E224" s="2">
        <v>96</v>
      </c>
      <c r="F224" s="5"/>
      <c r="G224" s="5"/>
      <c r="H224" s="5"/>
      <c r="I224" s="5"/>
      <c r="J224" s="2"/>
      <c r="K224" s="5">
        <v>96</v>
      </c>
      <c r="L224" s="5" t="s">
        <v>556</v>
      </c>
      <c r="M224" s="5"/>
      <c r="N224" s="5"/>
      <c r="O224" s="23"/>
      <c r="P224" s="2">
        <v>95.978099999999998</v>
      </c>
      <c r="Q224" s="24">
        <v>1</v>
      </c>
      <c r="R224" s="2">
        <v>96.074100000000001</v>
      </c>
      <c r="S224" s="5">
        <v>96</v>
      </c>
      <c r="T224" s="5"/>
      <c r="U224" s="5"/>
      <c r="V224" s="5"/>
      <c r="W224" s="2"/>
    </row>
    <row r="225" spans="1:29" s="8" customFormat="1" ht="15">
      <c r="A225" s="30">
        <v>23</v>
      </c>
      <c r="B225" s="3" t="s">
        <v>60</v>
      </c>
      <c r="C225" s="30" t="s">
        <v>462</v>
      </c>
      <c r="D225" s="14" t="s">
        <v>31</v>
      </c>
      <c r="E225" s="2">
        <v>89</v>
      </c>
      <c r="F225" s="5"/>
      <c r="G225" s="5"/>
      <c r="H225" s="5"/>
      <c r="I225" s="5"/>
      <c r="J225" s="2"/>
      <c r="K225" s="5">
        <v>89</v>
      </c>
      <c r="L225" s="5" t="s">
        <v>556</v>
      </c>
      <c r="M225" s="5"/>
      <c r="N225" s="5"/>
      <c r="O225" s="23"/>
      <c r="P225" s="2">
        <v>88.977999999999994</v>
      </c>
      <c r="Q225" s="24">
        <v>1</v>
      </c>
      <c r="R225" s="2">
        <v>89.066999999999993</v>
      </c>
      <c r="S225" s="5">
        <v>89</v>
      </c>
      <c r="T225" s="5"/>
      <c r="U225" s="5"/>
      <c r="V225" s="5"/>
      <c r="W225" s="2"/>
    </row>
    <row r="226" spans="1:29" s="8" customFormat="1" ht="15">
      <c r="A226" s="30">
        <v>24</v>
      </c>
      <c r="B226" s="3" t="s">
        <v>60</v>
      </c>
      <c r="C226" s="30" t="s">
        <v>465</v>
      </c>
      <c r="D226" s="14" t="s">
        <v>31</v>
      </c>
      <c r="E226" s="2">
        <v>88</v>
      </c>
      <c r="F226" s="5"/>
      <c r="G226" s="5"/>
      <c r="H226" s="5"/>
      <c r="I226" s="5"/>
      <c r="J226" s="2"/>
      <c r="K226" s="5">
        <v>88</v>
      </c>
      <c r="L226" s="5" t="s">
        <v>556</v>
      </c>
      <c r="M226" s="5"/>
      <c r="N226" s="5"/>
      <c r="O226" s="23"/>
      <c r="P226" s="2">
        <v>87.977900000000005</v>
      </c>
      <c r="Q226" s="24">
        <v>1</v>
      </c>
      <c r="R226" s="2">
        <v>88.065899999999999</v>
      </c>
      <c r="S226" s="5">
        <v>88</v>
      </c>
      <c r="T226" s="5"/>
      <c r="U226" s="5"/>
      <c r="V226" s="5"/>
      <c r="W226" s="2"/>
    </row>
    <row r="227" spans="1:29" s="8" customFormat="1" ht="15">
      <c r="A227" s="30">
        <v>25</v>
      </c>
      <c r="B227" s="3">
        <v>22</v>
      </c>
      <c r="C227" s="30" t="s">
        <v>484</v>
      </c>
      <c r="D227" s="14" t="s">
        <v>70</v>
      </c>
      <c r="E227" s="2">
        <v>82</v>
      </c>
      <c r="F227" s="5"/>
      <c r="G227" s="5"/>
      <c r="H227" s="5"/>
      <c r="I227" s="5"/>
      <c r="J227" s="2"/>
      <c r="K227" s="5">
        <v>82</v>
      </c>
      <c r="L227" s="5" t="s">
        <v>555</v>
      </c>
      <c r="M227" s="5"/>
      <c r="N227" s="5"/>
      <c r="O227" s="23"/>
      <c r="P227" s="2">
        <v>81.977800000000002</v>
      </c>
      <c r="Q227" s="24">
        <v>1</v>
      </c>
      <c r="R227" s="2">
        <v>82.059799999999996</v>
      </c>
      <c r="S227" s="5">
        <v>82</v>
      </c>
      <c r="T227" s="5"/>
      <c r="U227" s="5"/>
      <c r="V227" s="5"/>
      <c r="W227" s="2"/>
    </row>
    <row r="228" spans="1:29" ht="3" customHeight="1">
      <c r="A228" s="29"/>
      <c r="B228" s="29"/>
      <c r="C228" s="29" t="s">
        <v>128</v>
      </c>
      <c r="D228" s="5"/>
      <c r="F228" s="5"/>
      <c r="G228" s="5"/>
      <c r="H228" s="5"/>
      <c r="I228" s="5"/>
      <c r="K228" s="5"/>
      <c r="L228" s="5"/>
      <c r="M228" s="5"/>
      <c r="N228" s="5"/>
      <c r="O228" s="23"/>
      <c r="Q228" s="24"/>
      <c r="S228" s="5"/>
      <c r="T228" s="5"/>
      <c r="U228" s="5"/>
      <c r="V228" s="5"/>
      <c r="Z228" s="8"/>
      <c r="AA228" s="8"/>
      <c r="AB228" s="8"/>
      <c r="AC228" s="8"/>
    </row>
    <row r="229" spans="1:29" ht="15">
      <c r="A229" s="30"/>
      <c r="B229" s="3"/>
      <c r="C229" s="30"/>
      <c r="D229" s="14"/>
      <c r="E229" s="3"/>
      <c r="F229" s="5"/>
      <c r="G229" s="5"/>
      <c r="H229" s="5"/>
      <c r="I229" s="5"/>
      <c r="K229" s="5"/>
      <c r="L229" s="5"/>
      <c r="M229" s="5"/>
      <c r="N229" s="5"/>
      <c r="O229" s="23"/>
      <c r="Q229" s="24"/>
      <c r="S229" s="5"/>
      <c r="T229" s="5"/>
      <c r="U229" s="5"/>
      <c r="V229" s="5"/>
      <c r="Z229" s="8"/>
      <c r="AA229" s="8"/>
      <c r="AB229" s="8"/>
      <c r="AC229" s="8"/>
    </row>
    <row r="230" spans="1:29" ht="15">
      <c r="A230" s="30"/>
      <c r="B230" s="3"/>
      <c r="C230" s="29" t="s">
        <v>228</v>
      </c>
      <c r="D230" s="14" t="s">
        <v>136</v>
      </c>
      <c r="E230" s="3">
        <v>187</v>
      </c>
      <c r="F230" s="5"/>
      <c r="G230" s="5"/>
      <c r="H230" s="5"/>
      <c r="I230" s="5"/>
      <c r="K230" s="5">
        <f t="shared" ref="K230" si="2">IFERROR(LARGE(E230:J230,1),0)+IF($D$4&gt;=2,IFERROR(LARGE(E230:J230,2),0),0)+IF($D$4&gt;=3,IFERROR(LARGE(E230:J230,3),0),0)+IF($D$4&gt;=4,IFERROR(LARGE(E230:J230,4),0),0)+IF($D$4&gt;=5,IFERROR(LARGE(E230:J230,5),0),0)+IF($D$4&gt;=6,IFERROR(LARGE(E230:J230,6),0),0)</f>
        <v>187</v>
      </c>
      <c r="L230" s="5"/>
      <c r="M230" s="5"/>
      <c r="N230" s="5"/>
      <c r="O230" s="23">
        <v>186.9777</v>
      </c>
      <c r="P230" s="2">
        <f t="shared" ref="P230" si="3">COUNT(E230:J230)</f>
        <v>1</v>
      </c>
      <c r="Q230" s="24">
        <f t="shared" ref="Q230" si="4">O230+R230/1000+S230/10000+T230/100000+U230/1000000+V230/10000000+W230/100000000</f>
        <v>187.17269999999999</v>
      </c>
      <c r="R230" s="3">
        <v>195</v>
      </c>
      <c r="S230" s="5"/>
      <c r="T230" s="5"/>
      <c r="U230" s="5"/>
      <c r="V230" s="5"/>
      <c r="Y230" s="5"/>
      <c r="Z230" s="8"/>
      <c r="AA230" s="8"/>
      <c r="AB230" s="8"/>
      <c r="AC230" s="8"/>
    </row>
    <row r="231" spans="1:29" ht="15">
      <c r="A231" s="30">
        <v>1</v>
      </c>
      <c r="B231" s="3">
        <v>1</v>
      </c>
      <c r="C231" s="30" t="s">
        <v>227</v>
      </c>
      <c r="D231" s="14" t="s">
        <v>19</v>
      </c>
      <c r="E231" s="2">
        <v>192</v>
      </c>
      <c r="F231" s="5"/>
      <c r="G231" s="5"/>
      <c r="H231" s="5"/>
      <c r="I231" s="5"/>
      <c r="K231" s="5">
        <v>192</v>
      </c>
      <c r="L231" s="5" t="s">
        <v>555</v>
      </c>
      <c r="M231" s="5" t="s">
        <v>568</v>
      </c>
      <c r="N231" s="5"/>
      <c r="O231" s="23"/>
      <c r="P231" s="2">
        <v>191.97739999999999</v>
      </c>
      <c r="Q231" s="24">
        <v>1</v>
      </c>
      <c r="R231" s="2">
        <v>192.1694</v>
      </c>
      <c r="S231" s="5">
        <v>192</v>
      </c>
      <c r="T231" s="5"/>
      <c r="U231" s="5"/>
      <c r="V231" s="5"/>
      <c r="Y231" s="5"/>
      <c r="Z231" s="8"/>
      <c r="AA231" s="8"/>
      <c r="AB231" s="8"/>
      <c r="AC231" s="8"/>
    </row>
    <row r="232" spans="1:29" ht="15">
      <c r="A232" s="30">
        <v>2</v>
      </c>
      <c r="B232" s="3">
        <v>2</v>
      </c>
      <c r="C232" s="30" t="s">
        <v>335</v>
      </c>
      <c r="D232" s="14" t="s">
        <v>24</v>
      </c>
      <c r="E232" s="2">
        <v>137</v>
      </c>
      <c r="F232" s="5"/>
      <c r="G232" s="5"/>
      <c r="H232" s="5"/>
      <c r="I232" s="5"/>
      <c r="K232" s="5">
        <v>137</v>
      </c>
      <c r="L232" s="5" t="s">
        <v>555</v>
      </c>
      <c r="M232" s="5" t="s">
        <v>569</v>
      </c>
      <c r="N232" s="5"/>
      <c r="O232" s="23"/>
      <c r="P232" s="2">
        <v>136.97730000000001</v>
      </c>
      <c r="Q232" s="24">
        <v>1</v>
      </c>
      <c r="R232" s="2">
        <v>137.11430000000001</v>
      </c>
      <c r="S232" s="5">
        <v>137</v>
      </c>
      <c r="T232" s="5"/>
      <c r="U232" s="5"/>
      <c r="V232" s="5"/>
      <c r="Y232" s="5"/>
      <c r="Z232" s="8"/>
      <c r="AA232" s="8"/>
      <c r="AB232" s="8"/>
      <c r="AC232" s="8"/>
    </row>
    <row r="233" spans="1:29" ht="15">
      <c r="A233" s="30">
        <v>3</v>
      </c>
      <c r="B233" s="3">
        <v>3</v>
      </c>
      <c r="C233" s="30" t="s">
        <v>381</v>
      </c>
      <c r="D233" s="14" t="s">
        <v>19</v>
      </c>
      <c r="E233" s="2">
        <v>116</v>
      </c>
      <c r="F233" s="5"/>
      <c r="G233" s="5"/>
      <c r="H233" s="5"/>
      <c r="I233" s="5"/>
      <c r="K233" s="5">
        <v>116</v>
      </c>
      <c r="L233" s="5" t="s">
        <v>555</v>
      </c>
      <c r="M233" s="5" t="s">
        <v>570</v>
      </c>
      <c r="N233" s="5"/>
      <c r="O233" s="23"/>
      <c r="P233" s="2">
        <v>115.9772</v>
      </c>
      <c r="Q233" s="24">
        <v>1</v>
      </c>
      <c r="R233" s="2">
        <v>116.0932</v>
      </c>
      <c r="S233" s="5">
        <v>116</v>
      </c>
      <c r="T233" s="5"/>
      <c r="U233" s="5"/>
      <c r="V233" s="5"/>
      <c r="Y233" s="5"/>
      <c r="Z233" s="8"/>
      <c r="AA233" s="8"/>
      <c r="AB233" s="8"/>
      <c r="AC233" s="8"/>
    </row>
    <row r="234" spans="1:29" ht="15">
      <c r="A234" s="30">
        <v>4</v>
      </c>
      <c r="B234" s="3">
        <v>4</v>
      </c>
      <c r="C234" s="30" t="s">
        <v>398</v>
      </c>
      <c r="D234" s="14" t="s">
        <v>34</v>
      </c>
      <c r="E234" s="2">
        <v>109</v>
      </c>
      <c r="F234" s="5"/>
      <c r="G234" s="5"/>
      <c r="H234" s="5"/>
      <c r="I234" s="5"/>
      <c r="K234" s="5">
        <v>109</v>
      </c>
      <c r="L234" s="5" t="s">
        <v>555</v>
      </c>
      <c r="M234" s="5"/>
      <c r="N234" s="5"/>
      <c r="O234" s="23"/>
      <c r="P234" s="2">
        <v>108.97709999999999</v>
      </c>
      <c r="Q234" s="24">
        <v>1</v>
      </c>
      <c r="R234" s="2">
        <v>109.08609999999999</v>
      </c>
      <c r="S234" s="5">
        <v>109</v>
      </c>
      <c r="T234" s="5"/>
      <c r="U234" s="5"/>
      <c r="V234" s="5"/>
      <c r="Y234" s="5"/>
      <c r="Z234" s="8"/>
      <c r="AA234" s="8"/>
      <c r="AB234" s="8"/>
      <c r="AC234" s="8"/>
    </row>
    <row r="235" spans="1:29" ht="15">
      <c r="A235" s="30">
        <v>5</v>
      </c>
      <c r="B235" s="3">
        <v>5</v>
      </c>
      <c r="C235" s="30" t="s">
        <v>428</v>
      </c>
      <c r="D235" s="14" t="s">
        <v>57</v>
      </c>
      <c r="E235" s="2">
        <v>100</v>
      </c>
      <c r="F235" s="5"/>
      <c r="G235" s="5"/>
      <c r="H235" s="5"/>
      <c r="I235" s="5"/>
      <c r="K235" s="5">
        <v>100</v>
      </c>
      <c r="L235" s="5" t="s">
        <v>555</v>
      </c>
      <c r="M235" s="5"/>
      <c r="N235" s="5"/>
      <c r="O235" s="23"/>
      <c r="P235" s="2">
        <v>99.977000000000004</v>
      </c>
      <c r="Q235" s="24">
        <v>1</v>
      </c>
      <c r="R235" s="2">
        <v>100.077</v>
      </c>
      <c r="S235" s="5">
        <v>100</v>
      </c>
      <c r="T235" s="5"/>
      <c r="U235" s="5"/>
      <c r="V235" s="5"/>
      <c r="Y235" s="5"/>
      <c r="Z235" s="8"/>
      <c r="AA235" s="8"/>
      <c r="AB235" s="8"/>
      <c r="AC235" s="8"/>
    </row>
    <row r="236" spans="1:29" ht="15">
      <c r="A236" s="30">
        <v>6</v>
      </c>
      <c r="B236" s="3">
        <v>6</v>
      </c>
      <c r="C236" s="30" t="s">
        <v>435</v>
      </c>
      <c r="D236" s="14" t="s">
        <v>28</v>
      </c>
      <c r="E236" s="2">
        <v>95</v>
      </c>
      <c r="F236" s="5"/>
      <c r="G236" s="5"/>
      <c r="H236" s="5"/>
      <c r="I236" s="5"/>
      <c r="K236" s="5">
        <v>95</v>
      </c>
      <c r="L236" s="5" t="s">
        <v>555</v>
      </c>
      <c r="M236" s="5"/>
      <c r="N236" s="5"/>
      <c r="O236" s="23"/>
      <c r="P236" s="2">
        <v>94.976900000000001</v>
      </c>
      <c r="Q236" s="24">
        <v>1</v>
      </c>
      <c r="R236" s="2">
        <v>95.071899999999999</v>
      </c>
      <c r="S236" s="5">
        <v>95</v>
      </c>
      <c r="T236" s="5"/>
      <c r="U236" s="5"/>
      <c r="V236" s="5"/>
      <c r="Y236" s="5"/>
      <c r="Z236" s="8"/>
      <c r="AA236" s="8"/>
      <c r="AB236" s="8"/>
      <c r="AC236" s="8"/>
    </row>
    <row r="237" spans="1:29" ht="5.0999999999999996" customHeight="1">
      <c r="D237" s="5"/>
      <c r="F237" s="5"/>
      <c r="G237" s="5"/>
      <c r="H237" s="5"/>
      <c r="I237" s="5"/>
      <c r="K237" s="5"/>
      <c r="L237" s="5"/>
      <c r="M237" s="5"/>
      <c r="N237" s="5"/>
      <c r="O237" s="23"/>
      <c r="Z237" s="8"/>
      <c r="AA237" s="8"/>
      <c r="AB237" s="8"/>
      <c r="AC237" s="8"/>
    </row>
    <row r="238" spans="1:29">
      <c r="D238" s="5"/>
      <c r="F238" s="5"/>
      <c r="G238" s="5"/>
      <c r="H238" s="5"/>
      <c r="I238" s="5"/>
      <c r="K238" s="5"/>
      <c r="L238" s="5"/>
      <c r="M238" s="5"/>
      <c r="N238" s="5"/>
      <c r="O238" s="23"/>
      <c r="Z238" s="8"/>
      <c r="AA238" s="8"/>
      <c r="AB238" s="8"/>
      <c r="AC238" s="8"/>
    </row>
    <row r="239" spans="1:29" ht="15">
      <c r="A239" s="29"/>
      <c r="B239" s="29"/>
      <c r="C239" s="29" t="s">
        <v>334</v>
      </c>
      <c r="D239" s="5"/>
      <c r="F239" s="5"/>
      <c r="G239" s="5"/>
      <c r="H239" s="5"/>
      <c r="I239" s="5"/>
      <c r="K239" s="5"/>
      <c r="L239" s="5"/>
      <c r="M239" s="5"/>
      <c r="N239" s="5"/>
      <c r="O239" s="23"/>
      <c r="Z239" s="8"/>
      <c r="AA239" s="8"/>
      <c r="AB239" s="8"/>
      <c r="AC239" s="8"/>
    </row>
    <row r="240" spans="1:29" ht="15">
      <c r="A240" s="30">
        <v>1</v>
      </c>
      <c r="B240" s="30">
        <v>1</v>
      </c>
      <c r="C240" s="30" t="s">
        <v>346</v>
      </c>
      <c r="D240" s="14" t="s">
        <v>19</v>
      </c>
      <c r="E240" s="2">
        <v>133</v>
      </c>
      <c r="F240" s="5"/>
      <c r="G240" s="5"/>
      <c r="H240" s="5"/>
      <c r="I240" s="5"/>
      <c r="K240" s="5">
        <v>133</v>
      </c>
      <c r="L240" s="5" t="s">
        <v>555</v>
      </c>
      <c r="M240" s="5" t="s">
        <v>571</v>
      </c>
      <c r="N240" s="5"/>
      <c r="O240" s="23"/>
      <c r="P240" s="2">
        <v>132.97649999999999</v>
      </c>
      <c r="Q240" s="24">
        <v>1</v>
      </c>
      <c r="R240" s="2">
        <v>133.1095</v>
      </c>
      <c r="S240" s="5">
        <v>133</v>
      </c>
      <c r="T240" s="5"/>
      <c r="U240" s="5"/>
      <c r="V240" s="5"/>
      <c r="Z240" s="8"/>
      <c r="AA240" s="8"/>
      <c r="AB240" s="8"/>
      <c r="AC240" s="8"/>
    </row>
    <row r="241" spans="1:29" ht="15">
      <c r="A241" s="30">
        <v>2</v>
      </c>
      <c r="B241" s="30">
        <v>2</v>
      </c>
      <c r="C241" s="30" t="s">
        <v>368</v>
      </c>
      <c r="D241" s="14" t="s">
        <v>109</v>
      </c>
      <c r="E241" s="2">
        <v>120</v>
      </c>
      <c r="F241" s="5"/>
      <c r="G241" s="5"/>
      <c r="H241" s="5"/>
      <c r="I241" s="5"/>
      <c r="K241" s="5">
        <v>120</v>
      </c>
      <c r="L241" s="5" t="s">
        <v>555</v>
      </c>
      <c r="M241" s="5" t="s">
        <v>572</v>
      </c>
      <c r="N241" s="5"/>
      <c r="O241" s="23"/>
      <c r="P241" s="2">
        <v>119.9764</v>
      </c>
      <c r="Q241" s="24">
        <v>1</v>
      </c>
      <c r="R241" s="2">
        <v>120.0964</v>
      </c>
      <c r="S241" s="5">
        <v>120</v>
      </c>
      <c r="T241" s="5"/>
      <c r="U241" s="5"/>
      <c r="V241" s="5"/>
      <c r="Z241" s="8"/>
      <c r="AA241" s="8"/>
      <c r="AB241" s="8"/>
      <c r="AC241" s="8"/>
    </row>
    <row r="242" spans="1:29" ht="15">
      <c r="A242" s="30">
        <v>3</v>
      </c>
      <c r="B242" s="30">
        <v>3</v>
      </c>
      <c r="C242" s="30" t="s">
        <v>393</v>
      </c>
      <c r="D242" s="14" t="s">
        <v>19</v>
      </c>
      <c r="E242" s="2">
        <v>112</v>
      </c>
      <c r="F242" s="5"/>
      <c r="G242" s="5"/>
      <c r="H242" s="5"/>
      <c r="I242" s="5"/>
      <c r="K242" s="5">
        <v>112</v>
      </c>
      <c r="L242" s="5" t="s">
        <v>555</v>
      </c>
      <c r="M242" s="5" t="s">
        <v>573</v>
      </c>
      <c r="N242" s="5"/>
      <c r="O242" s="23"/>
      <c r="P242" s="2">
        <v>111.97629999999999</v>
      </c>
      <c r="Q242" s="24">
        <v>1</v>
      </c>
      <c r="R242" s="2">
        <v>112.08829999999999</v>
      </c>
      <c r="S242" s="5">
        <v>112</v>
      </c>
      <c r="T242" s="5"/>
      <c r="U242" s="5"/>
      <c r="V242" s="5"/>
      <c r="Z242" s="8"/>
      <c r="AA242" s="8"/>
      <c r="AB242" s="8"/>
      <c r="AC242" s="8"/>
    </row>
    <row r="243" spans="1:29" ht="15">
      <c r="A243" s="30">
        <v>4</v>
      </c>
      <c r="B243" s="30">
        <v>4</v>
      </c>
      <c r="C243" s="30" t="s">
        <v>431</v>
      </c>
      <c r="D243" s="14" t="s">
        <v>117</v>
      </c>
      <c r="E243" s="2">
        <v>98</v>
      </c>
      <c r="F243" s="5"/>
      <c r="G243" s="5"/>
      <c r="H243" s="5"/>
      <c r="I243" s="5"/>
      <c r="K243" s="5">
        <v>98</v>
      </c>
      <c r="L243" s="5" t="s">
        <v>555</v>
      </c>
      <c r="M243" s="5"/>
      <c r="N243" s="5"/>
      <c r="O243" s="23"/>
      <c r="P243" s="2">
        <v>97.976200000000006</v>
      </c>
      <c r="Q243" s="24">
        <v>1</v>
      </c>
      <c r="R243" s="2">
        <v>98.074200000000005</v>
      </c>
      <c r="S243" s="5">
        <v>98</v>
      </c>
      <c r="T243" s="5"/>
      <c r="U243" s="5"/>
      <c r="V243" s="5"/>
      <c r="Z243" s="8"/>
      <c r="AA243" s="8"/>
      <c r="AB243" s="8"/>
      <c r="AC243" s="8"/>
    </row>
    <row r="244" spans="1:29" ht="15">
      <c r="A244" s="30">
        <v>5</v>
      </c>
      <c r="B244" s="30">
        <v>5</v>
      </c>
      <c r="C244" s="30" t="s">
        <v>449</v>
      </c>
      <c r="D244" s="14" t="s">
        <v>53</v>
      </c>
      <c r="E244" s="2">
        <v>92</v>
      </c>
      <c r="F244" s="5"/>
      <c r="G244" s="5"/>
      <c r="H244" s="5"/>
      <c r="I244" s="5"/>
      <c r="K244" s="5">
        <v>92</v>
      </c>
      <c r="L244" s="5" t="s">
        <v>555</v>
      </c>
      <c r="M244" s="5"/>
      <c r="N244" s="5"/>
      <c r="O244" s="23"/>
      <c r="P244" s="2">
        <v>91.976100000000002</v>
      </c>
      <c r="Q244" s="24">
        <v>1</v>
      </c>
      <c r="R244" s="2">
        <v>92.068100000000001</v>
      </c>
      <c r="S244" s="5">
        <v>92</v>
      </c>
      <c r="T244" s="5"/>
      <c r="U244" s="5"/>
      <c r="V244" s="5"/>
      <c r="Z244" s="8"/>
      <c r="AA244" s="8"/>
      <c r="AB244" s="8"/>
      <c r="AC244" s="8"/>
    </row>
    <row r="245" spans="1:29" ht="15">
      <c r="A245" s="30">
        <v>6</v>
      </c>
      <c r="B245" s="30">
        <v>6</v>
      </c>
      <c r="C245" s="30" t="s">
        <v>460</v>
      </c>
      <c r="D245" s="14" t="s">
        <v>24</v>
      </c>
      <c r="E245" s="2">
        <v>90</v>
      </c>
      <c r="F245" s="5"/>
      <c r="G245" s="5"/>
      <c r="H245" s="5"/>
      <c r="I245" s="5"/>
      <c r="K245" s="5">
        <v>90</v>
      </c>
      <c r="L245" s="5" t="s">
        <v>555</v>
      </c>
      <c r="M245" s="5"/>
      <c r="N245" s="5"/>
      <c r="O245" s="23"/>
      <c r="P245" s="2">
        <v>89.975999999999999</v>
      </c>
      <c r="Q245" s="24">
        <v>1</v>
      </c>
      <c r="R245" s="2">
        <v>90.066000000000003</v>
      </c>
      <c r="S245" s="5">
        <v>90</v>
      </c>
      <c r="T245" s="5"/>
      <c r="U245" s="5"/>
      <c r="V245" s="5"/>
      <c r="Z245" s="8"/>
      <c r="AA245" s="8"/>
      <c r="AB245" s="8"/>
      <c r="AC245" s="8"/>
    </row>
    <row r="246" spans="1:29" ht="15">
      <c r="A246" s="30">
        <v>7</v>
      </c>
      <c r="B246" s="30">
        <v>7</v>
      </c>
      <c r="C246" s="30" t="s">
        <v>474</v>
      </c>
      <c r="D246" s="14" t="s">
        <v>117</v>
      </c>
      <c r="E246" s="2">
        <v>85</v>
      </c>
      <c r="F246" s="5"/>
      <c r="G246" s="5"/>
      <c r="H246" s="5"/>
      <c r="I246" s="5"/>
      <c r="K246" s="5">
        <v>85</v>
      </c>
      <c r="L246" s="5" t="s">
        <v>555</v>
      </c>
      <c r="M246" s="5"/>
      <c r="N246" s="5"/>
      <c r="O246" s="23"/>
      <c r="P246" s="2">
        <v>84.975899999999996</v>
      </c>
      <c r="Q246" s="24">
        <v>1</v>
      </c>
      <c r="R246" s="2">
        <v>85.06089999999999</v>
      </c>
      <c r="S246" s="5">
        <v>85</v>
      </c>
      <c r="T246" s="5"/>
      <c r="U246" s="5"/>
      <c r="V246" s="5"/>
      <c r="Z246" s="8"/>
      <c r="AA246" s="8"/>
      <c r="AB246" s="8"/>
      <c r="AC246" s="8"/>
    </row>
    <row r="247" spans="1:29" ht="15">
      <c r="A247" s="30">
        <v>8</v>
      </c>
      <c r="B247" s="30">
        <v>8</v>
      </c>
      <c r="C247" s="30" t="s">
        <v>482</v>
      </c>
      <c r="D247" s="14" t="s">
        <v>28</v>
      </c>
      <c r="E247" s="2">
        <v>83</v>
      </c>
      <c r="F247" s="5"/>
      <c r="G247" s="5"/>
      <c r="H247" s="5"/>
      <c r="I247" s="5"/>
      <c r="K247" s="5">
        <v>83</v>
      </c>
      <c r="L247" s="5" t="s">
        <v>555</v>
      </c>
      <c r="M247" s="5"/>
      <c r="N247" s="5"/>
      <c r="O247" s="23"/>
      <c r="P247" s="2">
        <v>82.975800000000007</v>
      </c>
      <c r="Q247" s="24">
        <v>1</v>
      </c>
      <c r="R247" s="2">
        <v>83.058800000000005</v>
      </c>
      <c r="S247" s="5">
        <v>83</v>
      </c>
      <c r="T247" s="5"/>
      <c r="U247" s="5"/>
      <c r="V247" s="5"/>
      <c r="Z247" s="8"/>
      <c r="AA247" s="8"/>
      <c r="AB247" s="8"/>
      <c r="AC247" s="8"/>
    </row>
    <row r="248" spans="1:29" ht="15">
      <c r="A248" s="30">
        <v>9</v>
      </c>
      <c r="B248" s="30">
        <v>9</v>
      </c>
      <c r="C248" s="30" t="s">
        <v>498</v>
      </c>
      <c r="D248" s="14" t="s">
        <v>34</v>
      </c>
      <c r="E248" s="2">
        <v>80</v>
      </c>
      <c r="F248" s="5"/>
      <c r="G248" s="5"/>
      <c r="H248" s="5"/>
      <c r="I248" s="5"/>
      <c r="K248" s="5">
        <v>80</v>
      </c>
      <c r="L248" s="5" t="s">
        <v>555</v>
      </c>
      <c r="M248" s="5"/>
      <c r="N248" s="5"/>
      <c r="O248" s="23"/>
      <c r="P248" s="2">
        <v>79.975700000000003</v>
      </c>
      <c r="Q248" s="24">
        <v>1</v>
      </c>
      <c r="R248" s="2">
        <v>80.055700000000002</v>
      </c>
      <c r="S248" s="5">
        <v>80</v>
      </c>
      <c r="T248" s="5"/>
      <c r="U248" s="5"/>
      <c r="V248" s="5"/>
      <c r="Z248" s="8"/>
      <c r="AA248" s="8"/>
      <c r="AB248" s="8"/>
      <c r="AC248" s="8"/>
    </row>
    <row r="249" spans="1:29" ht="3" customHeight="1">
      <c r="D249" s="5"/>
      <c r="F249" s="5"/>
      <c r="G249" s="5"/>
      <c r="H249" s="5"/>
      <c r="I249" s="5"/>
      <c r="K249" s="5"/>
      <c r="L249" s="5"/>
      <c r="M249" s="5"/>
      <c r="N249" s="5"/>
      <c r="O249" s="23"/>
      <c r="Q249" s="24"/>
      <c r="S249" s="5"/>
      <c r="T249" s="5"/>
      <c r="U249" s="5"/>
      <c r="V249" s="5"/>
    </row>
    <row r="250" spans="1:29">
      <c r="E250" s="5"/>
      <c r="F250" s="5"/>
      <c r="G250" s="5"/>
      <c r="H250" s="5"/>
      <c r="I250" s="5"/>
    </row>
    <row r="251" spans="1:29">
      <c r="E251" s="5"/>
      <c r="F251" s="5"/>
      <c r="G251" s="5"/>
      <c r="H251" s="5"/>
      <c r="I251" s="5"/>
    </row>
    <row r="252" spans="1:29">
      <c r="E252" s="5"/>
      <c r="F252" s="5"/>
      <c r="G252" s="5"/>
      <c r="H252" s="5"/>
      <c r="I252" s="5"/>
    </row>
    <row r="253" spans="1:29">
      <c r="E253" s="5"/>
      <c r="F253" s="5"/>
      <c r="G253" s="5"/>
      <c r="H253" s="5"/>
      <c r="I253" s="5"/>
    </row>
    <row r="254" spans="1:29">
      <c r="E254" s="5"/>
      <c r="F254" s="5"/>
      <c r="G254" s="5"/>
      <c r="H254" s="5"/>
      <c r="I254" s="5"/>
    </row>
    <row r="255" spans="1:29">
      <c r="E255" s="5"/>
      <c r="F255" s="5"/>
      <c r="G255" s="5"/>
      <c r="I255" s="5"/>
    </row>
    <row r="256" spans="1:29">
      <c r="E256" s="5"/>
      <c r="F256" s="5"/>
      <c r="G256" s="5"/>
      <c r="H256" s="5"/>
      <c r="I256" s="5"/>
    </row>
    <row r="257" spans="5:9" ht="15">
      <c r="E257" s="5"/>
      <c r="F257" s="5"/>
      <c r="G257" s="5"/>
      <c r="H257" s="20"/>
      <c r="I257" s="5"/>
    </row>
    <row r="258" spans="5:9">
      <c r="E258" s="5"/>
      <c r="F258" s="5"/>
      <c r="G258" s="5"/>
      <c r="H258" s="5"/>
      <c r="I258" s="5"/>
    </row>
    <row r="259" spans="5:9">
      <c r="E259" s="5"/>
      <c r="F259" s="5"/>
      <c r="G259" s="5"/>
      <c r="H259" s="5"/>
      <c r="I259" s="5"/>
    </row>
    <row r="260" spans="5:9">
      <c r="E260" s="5"/>
      <c r="F260" s="5"/>
      <c r="G260" s="5"/>
      <c r="H260" s="5"/>
      <c r="I260" s="5"/>
    </row>
    <row r="261" spans="5:9">
      <c r="E261" s="5"/>
      <c r="F261" s="5"/>
      <c r="G261" s="5"/>
      <c r="H261" s="5"/>
      <c r="I261" s="5"/>
    </row>
    <row r="262" spans="5:9">
      <c r="E262" s="5"/>
      <c r="F262" s="5"/>
      <c r="G262" s="5"/>
      <c r="H262" s="5"/>
      <c r="I262" s="5"/>
    </row>
    <row r="263" spans="5:9" ht="15">
      <c r="E263" s="5"/>
      <c r="F263" s="5"/>
      <c r="G263" s="20"/>
      <c r="H263" s="5"/>
      <c r="I263" s="5"/>
    </row>
    <row r="264" spans="5:9">
      <c r="E264" s="5"/>
      <c r="F264" s="5"/>
      <c r="G264" s="5"/>
      <c r="H264" s="5"/>
      <c r="I264" s="5"/>
    </row>
    <row r="265" spans="5:9">
      <c r="E265" s="5"/>
      <c r="F265" s="5"/>
      <c r="G265" s="5"/>
      <c r="H265" s="5"/>
      <c r="I265" s="5"/>
    </row>
    <row r="266" spans="5:9">
      <c r="E266" s="5"/>
      <c r="F266" s="5"/>
      <c r="G266" s="5"/>
      <c r="H266" s="5"/>
    </row>
    <row r="267" spans="5:9" ht="15">
      <c r="E267" s="20"/>
      <c r="F267" s="5"/>
      <c r="G267" s="5"/>
      <c r="H267" s="5"/>
      <c r="I267" s="5"/>
    </row>
    <row r="268" spans="5:9" ht="15">
      <c r="E268" s="5"/>
      <c r="F268" s="5"/>
      <c r="G268" s="5"/>
      <c r="H268" s="5"/>
      <c r="I268" s="20"/>
    </row>
    <row r="269" spans="5:9">
      <c r="E269" s="5"/>
      <c r="F269" s="5"/>
      <c r="G269" s="5"/>
      <c r="H269" s="5"/>
      <c r="I269" s="5"/>
    </row>
    <row r="270" spans="5:9">
      <c r="E270" s="5"/>
      <c r="F270" s="5"/>
      <c r="G270" s="5"/>
      <c r="H270" s="5"/>
      <c r="I270" s="5"/>
    </row>
    <row r="271" spans="5:9">
      <c r="E271" s="5"/>
      <c r="G271" s="5"/>
      <c r="H271" s="5"/>
      <c r="I271" s="5"/>
    </row>
    <row r="272" spans="5:9">
      <c r="E272" s="5"/>
      <c r="G272" s="5"/>
      <c r="H272" s="5"/>
      <c r="I272" s="5"/>
    </row>
    <row r="273" spans="5:9" ht="15">
      <c r="E273" s="5"/>
      <c r="F273" s="20"/>
      <c r="G273" s="5"/>
      <c r="H273" s="5"/>
      <c r="I273" s="5"/>
    </row>
    <row r="274" spans="5:9">
      <c r="E274" s="5"/>
      <c r="F274" s="5"/>
      <c r="G274" s="5"/>
      <c r="H274" s="5"/>
      <c r="I274" s="5"/>
    </row>
    <row r="275" spans="5:9">
      <c r="E275" s="5"/>
      <c r="F275" s="5"/>
      <c r="G275" s="5"/>
      <c r="H275" s="5"/>
      <c r="I275" s="5"/>
    </row>
    <row r="276" spans="5:9">
      <c r="E276" s="5"/>
      <c r="F276" s="5"/>
      <c r="G276" s="5"/>
      <c r="H276" s="5"/>
      <c r="I276" s="5"/>
    </row>
    <row r="277" spans="5:9">
      <c r="E277" s="5"/>
      <c r="F277" s="5"/>
      <c r="G277" s="5"/>
      <c r="H277" s="5"/>
      <c r="I277" s="5"/>
    </row>
    <row r="278" spans="5:9">
      <c r="E278" s="5"/>
      <c r="F278" s="5"/>
      <c r="G278" s="5"/>
      <c r="H278" s="5"/>
      <c r="I278" s="5"/>
    </row>
    <row r="279" spans="5:9">
      <c r="E279" s="5"/>
      <c r="F279" s="5"/>
      <c r="G279" s="5"/>
      <c r="I279" s="5"/>
    </row>
    <row r="280" spans="5:9">
      <c r="E280" s="5"/>
      <c r="F280" s="5"/>
      <c r="G280" s="5"/>
      <c r="H280" s="5"/>
      <c r="I280" s="5"/>
    </row>
    <row r="281" spans="5:9" ht="15">
      <c r="E281" s="5"/>
      <c r="F281" s="5"/>
      <c r="G281" s="5"/>
      <c r="H281" s="20"/>
      <c r="I281" s="5"/>
    </row>
    <row r="282" spans="5:9">
      <c r="E282" s="5"/>
      <c r="F282" s="5"/>
      <c r="G282" s="5"/>
      <c r="H282" s="5"/>
      <c r="I282" s="5"/>
    </row>
    <row r="283" spans="5:9">
      <c r="E283" s="5"/>
      <c r="F283" s="5"/>
      <c r="G283" s="5"/>
      <c r="H283" s="5"/>
      <c r="I283" s="5"/>
    </row>
    <row r="284" spans="5:9">
      <c r="E284" s="5"/>
      <c r="F284" s="5"/>
      <c r="G284" s="5"/>
      <c r="H284" s="5"/>
      <c r="I284" s="5"/>
    </row>
    <row r="285" spans="5:9">
      <c r="E285" s="5"/>
      <c r="F285" s="5"/>
      <c r="G285" s="5"/>
      <c r="H285" s="5"/>
      <c r="I285" s="5"/>
    </row>
    <row r="286" spans="5:9">
      <c r="E286" s="5"/>
      <c r="F286" s="5"/>
      <c r="G286" s="5"/>
      <c r="H286" s="5"/>
      <c r="I286" s="5"/>
    </row>
    <row r="287" spans="5:9">
      <c r="E287" s="5"/>
      <c r="F287" s="5"/>
      <c r="G287" s="5"/>
      <c r="H287" s="5"/>
      <c r="I287" s="5"/>
    </row>
    <row r="288" spans="5:9">
      <c r="E288" s="5"/>
      <c r="F288" s="5"/>
      <c r="G288" s="5"/>
      <c r="H288" s="5"/>
      <c r="I288" s="5"/>
    </row>
    <row r="289" spans="5:9">
      <c r="E289" s="5"/>
      <c r="F289" s="5"/>
      <c r="G289" s="5"/>
      <c r="H289" s="5"/>
      <c r="I289" s="5"/>
    </row>
    <row r="290" spans="5:9" ht="15">
      <c r="E290" s="5"/>
      <c r="G290" s="5"/>
      <c r="H290" s="5"/>
      <c r="I290" s="20"/>
    </row>
    <row r="291" spans="5:9">
      <c r="E291" s="5"/>
      <c r="F291" s="5"/>
      <c r="G291" s="5"/>
      <c r="H291" s="5"/>
      <c r="I291" s="5"/>
    </row>
    <row r="292" spans="5:9" ht="15">
      <c r="E292" s="5"/>
      <c r="F292" s="20"/>
      <c r="G292" s="5"/>
      <c r="H292" s="5"/>
      <c r="I292" s="5"/>
    </row>
    <row r="293" spans="5:9" ht="15">
      <c r="E293" s="20"/>
      <c r="F293" s="5"/>
      <c r="G293" s="20"/>
      <c r="H293" s="5"/>
      <c r="I293" s="5"/>
    </row>
    <row r="294" spans="5:9">
      <c r="E294" s="5"/>
      <c r="F294" s="5"/>
      <c r="G294" s="5"/>
      <c r="H294" s="5"/>
      <c r="I294" s="5"/>
    </row>
    <row r="295" spans="5:9">
      <c r="E295" s="5"/>
      <c r="F295" s="5"/>
      <c r="G295" s="5"/>
      <c r="H295" s="5"/>
      <c r="I295" s="5"/>
    </row>
    <row r="296" spans="5:9">
      <c r="E296" s="5"/>
      <c r="F296" s="5"/>
      <c r="G296" s="5"/>
      <c r="H296" s="5"/>
      <c r="I296" s="5"/>
    </row>
    <row r="297" spans="5:9">
      <c r="E297" s="5"/>
      <c r="F297" s="5"/>
      <c r="G297" s="5"/>
      <c r="H297" s="5"/>
      <c r="I297" s="5"/>
    </row>
    <row r="298" spans="5:9">
      <c r="E298" s="5"/>
      <c r="F298" s="5"/>
      <c r="G298" s="5"/>
      <c r="H298" s="5"/>
      <c r="I298" s="5"/>
    </row>
    <row r="299" spans="5:9">
      <c r="E299" s="5"/>
      <c r="F299" s="5"/>
      <c r="G299" s="5"/>
      <c r="H299" s="5"/>
      <c r="I299" s="5"/>
    </row>
    <row r="300" spans="5:9" ht="15">
      <c r="E300" s="5"/>
      <c r="F300" s="5"/>
      <c r="G300" s="5"/>
      <c r="H300" s="20"/>
      <c r="I300" s="5"/>
    </row>
    <row r="301" spans="5:9">
      <c r="E301" s="5"/>
      <c r="F301" s="5"/>
      <c r="G301" s="5"/>
      <c r="H301" s="5"/>
      <c r="I301" s="5"/>
    </row>
    <row r="302" spans="5:9">
      <c r="E302" s="5"/>
      <c r="F302" s="5"/>
      <c r="G302" s="5"/>
      <c r="H302" s="5"/>
      <c r="I302" s="5"/>
    </row>
    <row r="303" spans="5:9">
      <c r="E303" s="5"/>
      <c r="F303" s="5"/>
      <c r="G303" s="5"/>
      <c r="H303" s="5"/>
      <c r="I303" s="5"/>
    </row>
    <row r="304" spans="5:9">
      <c r="E304" s="5"/>
      <c r="F304" s="5"/>
      <c r="G304" s="5"/>
      <c r="H304" s="5"/>
      <c r="I304" s="5"/>
    </row>
    <row r="305" spans="5:9">
      <c r="E305" s="5"/>
      <c r="F305" s="5"/>
      <c r="G305" s="5"/>
      <c r="H305" s="5"/>
      <c r="I305" s="5"/>
    </row>
    <row r="306" spans="5:9">
      <c r="E306" s="5"/>
      <c r="F306" s="5"/>
      <c r="G306" s="5"/>
      <c r="H306" s="5"/>
      <c r="I306" s="5"/>
    </row>
    <row r="307" spans="5:9">
      <c r="E307" s="5"/>
      <c r="F307" s="5"/>
      <c r="G307" s="5"/>
      <c r="H307" s="5"/>
      <c r="I307" s="5"/>
    </row>
    <row r="308" spans="5:9">
      <c r="E308" s="5"/>
      <c r="F308" s="5"/>
      <c r="G308" s="5"/>
      <c r="H308" s="5"/>
      <c r="I308" s="5"/>
    </row>
    <row r="309" spans="5:9">
      <c r="E309" s="5"/>
      <c r="F309" s="5"/>
      <c r="G309" s="5"/>
      <c r="H309" s="5"/>
      <c r="I309" s="5"/>
    </row>
    <row r="310" spans="5:9">
      <c r="E310" s="5"/>
      <c r="F310" s="5"/>
      <c r="G310" s="5"/>
      <c r="H310" s="5"/>
      <c r="I310" s="5"/>
    </row>
    <row r="311" spans="5:9">
      <c r="E311" s="5"/>
      <c r="F311" s="5"/>
      <c r="G311" s="5"/>
      <c r="H311" s="5"/>
      <c r="I311" s="5"/>
    </row>
    <row r="312" spans="5:9" ht="15">
      <c r="E312" s="5"/>
      <c r="F312" s="20"/>
      <c r="G312" s="5"/>
      <c r="H312" s="5"/>
      <c r="I312" s="5"/>
    </row>
    <row r="313" spans="5:9" ht="15">
      <c r="E313" s="20"/>
      <c r="F313" s="5"/>
      <c r="G313" s="5"/>
      <c r="H313" s="5"/>
      <c r="I313" s="5"/>
    </row>
    <row r="314" spans="5:9">
      <c r="E314" s="5"/>
      <c r="F314" s="5"/>
      <c r="G314" s="5"/>
      <c r="H314" s="5"/>
    </row>
    <row r="315" spans="5:9">
      <c r="E315" s="5"/>
      <c r="F315" s="5"/>
      <c r="G315" s="5"/>
      <c r="H315" s="5"/>
      <c r="I315" s="5"/>
    </row>
    <row r="316" spans="5:9" ht="15">
      <c r="E316" s="5"/>
      <c r="F316" s="5"/>
      <c r="G316" s="5"/>
      <c r="H316" s="5"/>
      <c r="I316" s="20"/>
    </row>
    <row r="317" spans="5:9" ht="15">
      <c r="E317" s="5"/>
      <c r="F317" s="5"/>
      <c r="G317" s="20"/>
      <c r="H317" s="5"/>
      <c r="I317" s="5"/>
    </row>
    <row r="318" spans="5:9">
      <c r="E318" s="5"/>
      <c r="F318" s="5"/>
      <c r="G318" s="5"/>
      <c r="H318" s="5"/>
      <c r="I318" s="5"/>
    </row>
    <row r="319" spans="5:9">
      <c r="E319" s="5"/>
      <c r="F319" s="5"/>
      <c r="G319" s="5"/>
      <c r="H319" s="5"/>
      <c r="I319" s="5"/>
    </row>
    <row r="320" spans="5:9">
      <c r="E320" s="5"/>
      <c r="F320" s="5"/>
      <c r="G320" s="5"/>
      <c r="H320" s="5"/>
      <c r="I320" s="5"/>
    </row>
    <row r="321" spans="5:9">
      <c r="E321" s="5"/>
      <c r="F321" s="5"/>
      <c r="G321" s="5"/>
      <c r="H321" s="5"/>
      <c r="I321" s="5"/>
    </row>
    <row r="322" spans="5:9">
      <c r="E322" s="5"/>
      <c r="F322" s="5"/>
      <c r="G322" s="5"/>
      <c r="I322" s="5"/>
    </row>
    <row r="323" spans="5:9">
      <c r="E323" s="5"/>
      <c r="F323" s="5"/>
      <c r="G323" s="5"/>
      <c r="H323" s="5"/>
      <c r="I323" s="5"/>
    </row>
    <row r="324" spans="5:9" ht="15">
      <c r="E324" s="5"/>
      <c r="F324" s="5"/>
      <c r="G324" s="5"/>
      <c r="H324" s="20"/>
      <c r="I324" s="5"/>
    </row>
    <row r="325" spans="5:9">
      <c r="E325" s="5"/>
      <c r="F325" s="5"/>
      <c r="G325" s="5"/>
      <c r="H325" s="5"/>
      <c r="I325" s="5"/>
    </row>
    <row r="326" spans="5:9">
      <c r="E326" s="5"/>
      <c r="F326" s="5"/>
      <c r="G326" s="5"/>
      <c r="H326" s="5"/>
      <c r="I326" s="5"/>
    </row>
    <row r="327" spans="5:9">
      <c r="E327" s="5"/>
      <c r="F327" s="5"/>
      <c r="G327" s="5"/>
      <c r="H327" s="5"/>
      <c r="I327" s="5"/>
    </row>
    <row r="328" spans="5:9" ht="15">
      <c r="E328" s="20"/>
      <c r="F328" s="5"/>
      <c r="G328" s="20"/>
      <c r="H328" s="5"/>
      <c r="I328" s="5"/>
    </row>
    <row r="329" spans="5:9">
      <c r="E329" s="5"/>
      <c r="F329" s="5"/>
      <c r="G329" s="5"/>
      <c r="H329" s="5"/>
      <c r="I329" s="5"/>
    </row>
    <row r="330" spans="5:9">
      <c r="E330" s="5"/>
      <c r="G330" s="5"/>
      <c r="H330" s="5"/>
      <c r="I330" s="5"/>
    </row>
    <row r="331" spans="5:9">
      <c r="E331" s="5"/>
      <c r="F331" s="5"/>
      <c r="G331" s="5"/>
      <c r="H331" s="5"/>
      <c r="I331" s="5"/>
    </row>
    <row r="332" spans="5:9" ht="15">
      <c r="E332" s="5"/>
      <c r="F332" s="20"/>
      <c r="G332" s="5"/>
      <c r="H332" s="5"/>
      <c r="I332" s="5"/>
    </row>
    <row r="333" spans="5:9" ht="15">
      <c r="E333" s="5"/>
      <c r="F333" s="5"/>
      <c r="G333" s="5"/>
      <c r="H333" s="5"/>
      <c r="I333" s="20"/>
    </row>
    <row r="334" spans="5:9">
      <c r="E334" s="5"/>
      <c r="F334" s="5"/>
      <c r="G334" s="5"/>
      <c r="H334" s="5"/>
      <c r="I334" s="5"/>
    </row>
    <row r="335" spans="5:9">
      <c r="E335" s="5"/>
      <c r="F335" s="5"/>
      <c r="G335" s="5"/>
      <c r="H335" s="5"/>
      <c r="I335" s="5"/>
    </row>
    <row r="336" spans="5:9" ht="15">
      <c r="E336" s="5"/>
      <c r="F336" s="5"/>
      <c r="G336" s="5"/>
      <c r="H336" s="20"/>
      <c r="I336" s="5"/>
    </row>
    <row r="337" spans="5:9">
      <c r="E337" s="5"/>
      <c r="F337" s="5"/>
      <c r="G337" s="5"/>
      <c r="H337" s="5"/>
      <c r="I337" s="5"/>
    </row>
    <row r="338" spans="5:9">
      <c r="E338" s="5"/>
      <c r="F338" s="5"/>
      <c r="G338" s="5"/>
      <c r="H338" s="5"/>
      <c r="I338" s="5"/>
    </row>
    <row r="339" spans="5:9">
      <c r="E339" s="5"/>
      <c r="F339" s="5"/>
      <c r="G339" s="5"/>
      <c r="H339" s="5"/>
      <c r="I339" s="5"/>
    </row>
    <row r="340" spans="5:9">
      <c r="E340" s="5"/>
      <c r="F340" s="5"/>
      <c r="G340" s="5"/>
      <c r="H340" s="5"/>
      <c r="I340" s="5"/>
    </row>
    <row r="341" spans="5:9" ht="15">
      <c r="E341" s="5"/>
      <c r="F341" s="5"/>
      <c r="G341" s="20"/>
      <c r="H341" s="5"/>
      <c r="I341" s="5"/>
    </row>
    <row r="342" spans="5:9">
      <c r="E342" s="5"/>
      <c r="F342" s="5"/>
      <c r="G342" s="5"/>
      <c r="H342" s="5"/>
      <c r="I342" s="5"/>
    </row>
    <row r="343" spans="5:9" ht="15">
      <c r="E343" s="20"/>
      <c r="F343" s="20"/>
      <c r="G343" s="5"/>
      <c r="H343" s="5"/>
      <c r="I343" s="5"/>
    </row>
    <row r="344" spans="5:9">
      <c r="E344" s="5"/>
      <c r="F344" s="5"/>
      <c r="G344" s="5"/>
      <c r="H344" s="5"/>
      <c r="I344" s="5"/>
    </row>
    <row r="345" spans="5:9">
      <c r="E345" s="5"/>
      <c r="F345" s="5"/>
      <c r="G345" s="5"/>
      <c r="H345" s="5"/>
    </row>
    <row r="346" spans="5:9">
      <c r="E346" s="5"/>
      <c r="F346" s="5"/>
      <c r="G346" s="5"/>
      <c r="H346" s="5"/>
    </row>
    <row r="347" spans="5:9" ht="15">
      <c r="E347" s="5"/>
      <c r="F347" s="5"/>
      <c r="H347" s="5"/>
      <c r="I347" s="20"/>
    </row>
    <row r="348" spans="5:9">
      <c r="F348" s="5"/>
      <c r="H348" s="5"/>
      <c r="I348" s="5"/>
    </row>
    <row r="349" spans="5:9" ht="15">
      <c r="F349" s="5"/>
      <c r="G349" s="20"/>
      <c r="I349" s="5"/>
    </row>
    <row r="350" spans="5:9" ht="15">
      <c r="E350" s="20"/>
      <c r="G350" s="5"/>
      <c r="I350" s="5"/>
    </row>
    <row r="351" spans="5:9" ht="15">
      <c r="E351" s="5"/>
      <c r="G351" s="5"/>
      <c r="H351" s="20"/>
      <c r="I351" s="5"/>
    </row>
    <row r="352" spans="5:9" ht="15">
      <c r="E352" s="5"/>
      <c r="F352" s="20"/>
      <c r="G352" s="5"/>
      <c r="H352" s="5"/>
      <c r="I352" s="5"/>
    </row>
    <row r="353" spans="5:9">
      <c r="E353" s="5"/>
      <c r="F353" s="5"/>
      <c r="G353" s="5"/>
      <c r="H353" s="5"/>
      <c r="I353" s="5"/>
    </row>
    <row r="354" spans="5:9">
      <c r="F354" s="5"/>
      <c r="H354" s="5"/>
      <c r="I354" s="5"/>
    </row>
    <row r="355" spans="5:9">
      <c r="F355" s="5"/>
      <c r="H355" s="5"/>
    </row>
    <row r="357" spans="5:9" ht="15">
      <c r="I357" s="20"/>
    </row>
    <row r="358" spans="5:9" ht="15">
      <c r="F358" s="20"/>
      <c r="H358" s="20"/>
      <c r="I358" s="5"/>
    </row>
    <row r="359" spans="5:9">
      <c r="F359" s="5"/>
      <c r="H359" s="5"/>
      <c r="I359" s="5"/>
    </row>
    <row r="360" spans="5:9">
      <c r="F360" s="5"/>
      <c r="H360" s="5"/>
      <c r="I360" s="5"/>
    </row>
    <row r="361" spans="5:9">
      <c r="F361" s="5"/>
      <c r="H361" s="5"/>
      <c r="I361" s="5"/>
    </row>
    <row r="362" spans="5:9">
      <c r="H362" s="5"/>
    </row>
  </sheetData>
  <pageMargins left="0.74803149606299213" right="0.74803149606299213" top="0.98425196850393704" bottom="0.98425196850393704" header="0.51181102362204722" footer="0.51181102362204722"/>
  <pageSetup paperSize="9" scale="80" orientation="landscape" horizontalDpi="4294967293" r:id="rId1"/>
  <headerFooter alignWithMargins="0"/>
  <rowBreaks count="6" manualBreakCount="6">
    <brk id="64" max="22" man="1"/>
    <brk id="97" max="22" man="1"/>
    <brk id="130" max="22" man="1"/>
    <brk id="175" max="22" man="1"/>
    <brk id="201" max="22" man="1"/>
    <brk id="229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Women">
    <tabColor rgb="FF00B050"/>
  </sheetPr>
  <dimension ref="A1:AA412"/>
  <sheetViews>
    <sheetView topLeftCell="A139" workbookViewId="0">
      <selection activeCell="D191" sqref="D191"/>
    </sheetView>
  </sheetViews>
  <sheetFormatPr defaultRowHeight="12.75" outlineLevelCol="1"/>
  <cols>
    <col min="1" max="2" width="7.140625" style="2" customWidth="1"/>
    <col min="3" max="3" width="23.42578125" style="2" customWidth="1"/>
    <col min="4" max="4" width="7" style="2" customWidth="1"/>
    <col min="5" max="12" width="7.140625" style="2" customWidth="1"/>
    <col min="13" max="14" width="7.140625" style="2" hidden="1" customWidth="1" outlineLevel="1"/>
    <col min="15" max="15" width="10" style="2" hidden="1" customWidth="1" outlineLevel="1"/>
    <col min="16" max="17" width="0" style="2" hidden="1" customWidth="1" outlineLevel="1"/>
    <col min="18" max="18" width="9.140625" style="2" collapsed="1"/>
    <col min="19" max="16384" width="9.140625" style="2"/>
  </cols>
  <sheetData>
    <row r="1" spans="1:24">
      <c r="Q1" s="21" t="s">
        <v>526</v>
      </c>
      <c r="R1" s="5" t="str">
        <f t="shared" ref="R1:W1" si="0">IF(OR(R$5&gt;$D$4,R$5&gt;COUNT($E1:$J1)),"",LARGE($E1:$J1,R$5))</f>
        <v/>
      </c>
      <c r="S1" s="5" t="str">
        <f t="shared" si="0"/>
        <v/>
      </c>
      <c r="T1" s="5" t="str">
        <f t="shared" si="0"/>
        <v/>
      </c>
      <c r="U1" s="5" t="str">
        <f t="shared" si="0"/>
        <v/>
      </c>
      <c r="V1" s="5" t="str">
        <f t="shared" si="0"/>
        <v/>
      </c>
      <c r="W1" s="5" t="str">
        <f t="shared" si="0"/>
        <v/>
      </c>
      <c r="X1" s="3" t="s">
        <v>528</v>
      </c>
    </row>
    <row r="2" spans="1:24">
      <c r="A2" s="2" t="s">
        <v>529</v>
      </c>
      <c r="J2" s="22" t="s">
        <v>551</v>
      </c>
      <c r="K2" s="5">
        <f>IFERROR(LARGE(E2:J2,1),0)+IF($D$4&gt;=2,IFERROR(LARGE(E2:J2,2),0),0)+IF($D$4&gt;=3,IFERROR(LARGE(E2:J2,3),0),0)+IF($D$4&gt;=4,IFERROR(LARGE(E2:J2,4),0),0)+IF($D$4&gt;=5,IFERROR(LARGE(E2:J2,5),0),0)+IF($D$4&gt;=6,IFERROR(LARGE(E2:J2,6),0),0)</f>
        <v>0</v>
      </c>
      <c r="L2" s="5" t="s">
        <v>505</v>
      </c>
      <c r="M2" s="5"/>
      <c r="N2" s="5"/>
      <c r="O2" s="23">
        <v>2.9999999999999997E-4</v>
      </c>
      <c r="P2" s="2">
        <f>COUNT(E2:J2)</f>
        <v>0</v>
      </c>
      <c r="Q2" s="24">
        <f>O2+R2/1000+S2/10000+T2/100000+U2/1000000+V2/10000000+W2/100000000</f>
        <v>2.9999999999999997E-4</v>
      </c>
      <c r="R2" s="5"/>
      <c r="S2" s="5"/>
      <c r="T2" s="5"/>
      <c r="U2" s="5"/>
      <c r="V2" s="5"/>
      <c r="W2" s="5"/>
    </row>
    <row r="3" spans="1:24" s="18" customFormat="1" ht="38.25" customHeight="1">
      <c r="A3" s="18" t="s">
        <v>554</v>
      </c>
      <c r="M3" s="8" t="s">
        <v>532</v>
      </c>
      <c r="N3" s="8"/>
    </row>
    <row r="4" spans="1:24">
      <c r="A4" s="8" t="s">
        <v>533</v>
      </c>
      <c r="B4" s="8"/>
      <c r="C4" s="8"/>
      <c r="D4" s="25">
        <v>4</v>
      </c>
      <c r="M4" s="2" t="s">
        <v>534</v>
      </c>
      <c r="Q4" s="8"/>
      <c r="R4" s="8" t="s">
        <v>535</v>
      </c>
      <c r="S4" s="8"/>
      <c r="T4" s="8"/>
      <c r="U4" s="8"/>
      <c r="V4" s="8"/>
      <c r="W4" s="8"/>
    </row>
    <row r="5" spans="1:24" s="8" customFormat="1" ht="33.75">
      <c r="A5" s="9" t="s">
        <v>2</v>
      </c>
      <c r="B5" s="26" t="s">
        <v>536</v>
      </c>
      <c r="C5" s="8" t="s">
        <v>3</v>
      </c>
      <c r="D5" s="9" t="s">
        <v>5</v>
      </c>
      <c r="E5" s="9" t="s">
        <v>537</v>
      </c>
      <c r="F5" s="9" t="s">
        <v>538</v>
      </c>
      <c r="G5" s="9" t="s">
        <v>539</v>
      </c>
      <c r="H5" s="9" t="s">
        <v>540</v>
      </c>
      <c r="I5" s="9" t="s">
        <v>541</v>
      </c>
      <c r="J5" s="9" t="s">
        <v>542</v>
      </c>
      <c r="K5" s="9" t="s">
        <v>512</v>
      </c>
      <c r="L5" s="27" t="s">
        <v>543</v>
      </c>
      <c r="M5" s="9" t="s">
        <v>544</v>
      </c>
      <c r="N5" s="9" t="s">
        <v>545</v>
      </c>
      <c r="O5" s="28" t="s">
        <v>546</v>
      </c>
      <c r="P5" s="8" t="s">
        <v>547</v>
      </c>
      <c r="Q5" s="8" t="s">
        <v>548</v>
      </c>
      <c r="R5" s="8">
        <v>1</v>
      </c>
      <c r="S5" s="8">
        <v>2</v>
      </c>
      <c r="T5" s="8">
        <v>3</v>
      </c>
      <c r="U5" s="8">
        <v>4</v>
      </c>
      <c r="V5" s="8">
        <v>5</v>
      </c>
      <c r="W5" s="8">
        <v>6</v>
      </c>
    </row>
    <row r="6" spans="1:24" s="8" customFormat="1">
      <c r="A6" s="9"/>
      <c r="B6" s="3"/>
      <c r="C6" s="8" t="s">
        <v>552</v>
      </c>
      <c r="D6" s="9"/>
      <c r="E6" s="2"/>
      <c r="F6" s="9"/>
      <c r="G6" s="9"/>
      <c r="H6" s="9"/>
      <c r="I6" s="9"/>
      <c r="J6" s="9"/>
      <c r="K6" s="5"/>
      <c r="L6" s="5"/>
      <c r="M6" s="5"/>
      <c r="N6" s="5"/>
      <c r="O6" s="23"/>
      <c r="P6" s="2"/>
      <c r="Q6" s="24"/>
    </row>
    <row r="7" spans="1:24" s="8" customFormat="1">
      <c r="A7" s="14">
        <v>1</v>
      </c>
      <c r="B7" s="3">
        <v>1</v>
      </c>
      <c r="C7" s="3" t="s">
        <v>73</v>
      </c>
      <c r="D7" s="14" t="s">
        <v>47</v>
      </c>
      <c r="E7" s="2">
        <v>200</v>
      </c>
      <c r="F7" s="9"/>
      <c r="G7" s="9"/>
      <c r="H7" s="9"/>
      <c r="I7" s="9"/>
      <c r="J7" s="9"/>
      <c r="K7" s="5">
        <v>200</v>
      </c>
      <c r="L7" s="5" t="s">
        <v>555</v>
      </c>
      <c r="M7" s="5" t="s">
        <v>75</v>
      </c>
      <c r="N7" s="5"/>
      <c r="O7" s="23"/>
      <c r="P7" s="2">
        <v>199.99979999999999</v>
      </c>
      <c r="Q7" s="24">
        <v>1</v>
      </c>
      <c r="R7" s="2">
        <v>200.19979999999998</v>
      </c>
      <c r="S7" s="9">
        <v>200</v>
      </c>
      <c r="T7" s="9"/>
      <c r="U7" s="9"/>
      <c r="V7" s="9"/>
      <c r="W7" s="9"/>
    </row>
    <row r="8" spans="1:24" s="8" customFormat="1">
      <c r="A8" s="14">
        <v>2</v>
      </c>
      <c r="B8" s="3">
        <v>2</v>
      </c>
      <c r="C8" s="3" t="s">
        <v>165</v>
      </c>
      <c r="D8" s="14" t="s">
        <v>38</v>
      </c>
      <c r="E8" s="2">
        <v>194</v>
      </c>
      <c r="F8" s="9"/>
      <c r="G8" s="9"/>
      <c r="H8" s="9"/>
      <c r="I8" s="9"/>
      <c r="J8" s="9"/>
      <c r="K8" s="5">
        <v>194</v>
      </c>
      <c r="L8" s="5" t="s">
        <v>555</v>
      </c>
      <c r="M8" s="5" t="s">
        <v>167</v>
      </c>
      <c r="N8" s="5"/>
      <c r="O8" s="23"/>
      <c r="P8" s="2">
        <v>193.99969999999999</v>
      </c>
      <c r="Q8" s="24">
        <v>1</v>
      </c>
      <c r="R8" s="2">
        <v>194.19369999999998</v>
      </c>
      <c r="S8" s="9">
        <v>194</v>
      </c>
      <c r="T8" s="9"/>
      <c r="U8" s="9"/>
      <c r="V8" s="9"/>
      <c r="W8" s="9"/>
    </row>
    <row r="9" spans="1:24" s="8" customFormat="1">
      <c r="A9" s="14">
        <v>3</v>
      </c>
      <c r="B9" s="3">
        <v>3</v>
      </c>
      <c r="C9" s="3" t="s">
        <v>166</v>
      </c>
      <c r="D9" s="14" t="s">
        <v>47</v>
      </c>
      <c r="E9" s="2">
        <v>193</v>
      </c>
      <c r="F9" s="9"/>
      <c r="G9" s="9"/>
      <c r="H9" s="9"/>
      <c r="I9" s="9"/>
      <c r="J9" s="9"/>
      <c r="K9" s="5">
        <v>193</v>
      </c>
      <c r="L9" s="5" t="s">
        <v>555</v>
      </c>
      <c r="M9" s="5" t="s">
        <v>577</v>
      </c>
      <c r="N9" s="5"/>
      <c r="O9" s="23"/>
      <c r="P9" s="2">
        <v>192.99959999999999</v>
      </c>
      <c r="Q9" s="24">
        <v>1</v>
      </c>
      <c r="R9" s="2">
        <v>193.1926</v>
      </c>
      <c r="S9" s="9">
        <v>193</v>
      </c>
      <c r="T9" s="9"/>
      <c r="U9" s="9"/>
      <c r="V9" s="9"/>
      <c r="W9" s="9"/>
    </row>
    <row r="10" spans="1:24" s="8" customFormat="1">
      <c r="A10" s="14">
        <v>4</v>
      </c>
      <c r="B10" s="3">
        <v>4</v>
      </c>
      <c r="C10" s="3" t="s">
        <v>168</v>
      </c>
      <c r="D10" s="14" t="s">
        <v>136</v>
      </c>
      <c r="E10" s="2">
        <v>192</v>
      </c>
      <c r="F10" s="9"/>
      <c r="G10" s="9"/>
      <c r="H10" s="9"/>
      <c r="I10" s="9"/>
      <c r="J10" s="9"/>
      <c r="K10" s="5">
        <v>192</v>
      </c>
      <c r="L10" s="5" t="s">
        <v>555</v>
      </c>
      <c r="M10" s="5"/>
      <c r="N10" s="5"/>
      <c r="O10" s="23"/>
      <c r="P10" s="2">
        <v>191.99950000000001</v>
      </c>
      <c r="Q10" s="24">
        <v>1</v>
      </c>
      <c r="R10" s="2">
        <v>192.19150000000002</v>
      </c>
      <c r="S10" s="9">
        <v>192</v>
      </c>
      <c r="T10" s="9"/>
      <c r="U10" s="9"/>
      <c r="V10" s="9"/>
      <c r="W10" s="9"/>
    </row>
    <row r="11" spans="1:24" s="8" customFormat="1">
      <c r="A11" s="14">
        <v>5</v>
      </c>
      <c r="B11" s="3">
        <v>5</v>
      </c>
      <c r="C11" s="3" t="s">
        <v>174</v>
      </c>
      <c r="D11" s="14" t="s">
        <v>42</v>
      </c>
      <c r="E11" s="2">
        <v>190</v>
      </c>
      <c r="F11" s="9"/>
      <c r="G11" s="9"/>
      <c r="H11" s="9"/>
      <c r="I11" s="9"/>
      <c r="J11" s="9"/>
      <c r="K11" s="5">
        <v>190</v>
      </c>
      <c r="L11" s="5" t="s">
        <v>555</v>
      </c>
      <c r="M11" s="5"/>
      <c r="N11" s="5"/>
      <c r="O11" s="23"/>
      <c r="P11" s="2">
        <v>189.99940000000001</v>
      </c>
      <c r="Q11" s="24">
        <v>1</v>
      </c>
      <c r="R11" s="2">
        <v>190.18940000000001</v>
      </c>
      <c r="S11" s="9">
        <v>190</v>
      </c>
      <c r="T11" s="9"/>
      <c r="U11" s="9"/>
      <c r="V11" s="9"/>
      <c r="W11" s="9"/>
    </row>
    <row r="12" spans="1:24" s="8" customFormat="1">
      <c r="A12" s="14">
        <v>6</v>
      </c>
      <c r="B12" s="3">
        <v>6</v>
      </c>
      <c r="C12" s="3" t="s">
        <v>199</v>
      </c>
      <c r="D12" s="14" t="s">
        <v>103</v>
      </c>
      <c r="E12" s="2">
        <v>189</v>
      </c>
      <c r="F12" s="9"/>
      <c r="G12" s="9"/>
      <c r="H12" s="9"/>
      <c r="I12" s="9"/>
      <c r="J12" s="9"/>
      <c r="K12" s="5">
        <v>189</v>
      </c>
      <c r="L12" s="5" t="s">
        <v>555</v>
      </c>
      <c r="M12" s="5"/>
      <c r="N12" s="5"/>
      <c r="O12" s="23"/>
      <c r="P12" s="2">
        <v>188.99930000000001</v>
      </c>
      <c r="Q12" s="24">
        <v>1</v>
      </c>
      <c r="R12" s="2">
        <v>189.1883</v>
      </c>
      <c r="S12" s="9">
        <v>189</v>
      </c>
      <c r="T12" s="9"/>
      <c r="U12" s="9"/>
      <c r="V12" s="9"/>
      <c r="W12" s="9"/>
    </row>
    <row r="13" spans="1:24" s="8" customFormat="1">
      <c r="A13" s="14">
        <v>7</v>
      </c>
      <c r="B13" s="3">
        <v>7</v>
      </c>
      <c r="C13" s="3" t="s">
        <v>207</v>
      </c>
      <c r="D13" s="14" t="s">
        <v>195</v>
      </c>
      <c r="E13" s="2">
        <v>187</v>
      </c>
      <c r="F13" s="9"/>
      <c r="G13" s="9"/>
      <c r="H13" s="9"/>
      <c r="I13" s="9"/>
      <c r="J13" s="9"/>
      <c r="K13" s="5">
        <v>187</v>
      </c>
      <c r="L13" s="5" t="s">
        <v>555</v>
      </c>
      <c r="M13" s="5"/>
      <c r="N13" s="5"/>
      <c r="O13" s="23"/>
      <c r="P13" s="2">
        <v>186.9992</v>
      </c>
      <c r="Q13" s="24">
        <v>1</v>
      </c>
      <c r="R13" s="2">
        <v>187.18620000000001</v>
      </c>
      <c r="S13" s="9">
        <v>187</v>
      </c>
      <c r="T13" s="9"/>
      <c r="U13" s="9"/>
      <c r="V13" s="9"/>
      <c r="W13" s="9"/>
    </row>
    <row r="14" spans="1:24" s="8" customFormat="1">
      <c r="A14" s="14">
        <v>8</v>
      </c>
      <c r="B14" s="3">
        <v>8</v>
      </c>
      <c r="C14" s="3" t="s">
        <v>226</v>
      </c>
      <c r="D14" s="14" t="s">
        <v>57</v>
      </c>
      <c r="E14" s="2">
        <v>182</v>
      </c>
      <c r="F14" s="9"/>
      <c r="G14" s="9"/>
      <c r="H14" s="9"/>
      <c r="I14" s="9"/>
      <c r="J14" s="9"/>
      <c r="K14" s="5">
        <v>182</v>
      </c>
      <c r="L14" s="5" t="s">
        <v>555</v>
      </c>
      <c r="M14" s="5"/>
      <c r="N14" s="5"/>
      <c r="O14" s="23"/>
      <c r="P14" s="2">
        <v>181.9991</v>
      </c>
      <c r="Q14" s="24">
        <v>1</v>
      </c>
      <c r="R14" s="2">
        <v>182.18109999999999</v>
      </c>
      <c r="S14" s="9">
        <v>182</v>
      </c>
      <c r="T14" s="9"/>
      <c r="U14" s="9"/>
      <c r="V14" s="9"/>
      <c r="W14" s="9"/>
    </row>
    <row r="15" spans="1:24" s="8" customFormat="1">
      <c r="A15" s="14">
        <v>9</v>
      </c>
      <c r="B15" s="3">
        <v>9</v>
      </c>
      <c r="C15" s="3" t="s">
        <v>239</v>
      </c>
      <c r="D15" s="14" t="s">
        <v>53</v>
      </c>
      <c r="E15" s="2">
        <v>179</v>
      </c>
      <c r="F15" s="9"/>
      <c r="G15" s="9"/>
      <c r="H15" s="9"/>
      <c r="I15" s="9"/>
      <c r="J15" s="9"/>
      <c r="K15" s="5">
        <v>179</v>
      </c>
      <c r="L15" s="5" t="s">
        <v>555</v>
      </c>
      <c r="M15" s="5"/>
      <c r="N15" s="5"/>
      <c r="O15" s="23"/>
      <c r="P15" s="2">
        <v>178.999</v>
      </c>
      <c r="Q15" s="24">
        <v>1</v>
      </c>
      <c r="R15" s="2">
        <v>179.178</v>
      </c>
      <c r="S15" s="9">
        <v>179</v>
      </c>
      <c r="T15" s="9"/>
      <c r="U15" s="9"/>
      <c r="V15" s="9"/>
      <c r="W15" s="9"/>
    </row>
    <row r="16" spans="1:24" s="8" customFormat="1">
      <c r="A16" s="14">
        <v>10</v>
      </c>
      <c r="B16" s="3">
        <v>10</v>
      </c>
      <c r="C16" s="3" t="s">
        <v>242</v>
      </c>
      <c r="D16" s="14" t="s">
        <v>42</v>
      </c>
      <c r="E16" s="2">
        <v>178</v>
      </c>
      <c r="F16" s="9"/>
      <c r="G16" s="9"/>
      <c r="H16" s="9"/>
      <c r="I16" s="9"/>
      <c r="J16" s="9"/>
      <c r="K16" s="5">
        <v>178</v>
      </c>
      <c r="L16" s="5" t="s">
        <v>555</v>
      </c>
      <c r="M16" s="5"/>
      <c r="N16" s="5"/>
      <c r="O16" s="23"/>
      <c r="P16" s="2">
        <v>177.99889999999999</v>
      </c>
      <c r="Q16" s="24">
        <v>1</v>
      </c>
      <c r="R16" s="2">
        <v>178.17689999999999</v>
      </c>
      <c r="S16" s="9">
        <v>178</v>
      </c>
      <c r="T16" s="9"/>
      <c r="U16" s="9"/>
      <c r="V16" s="9"/>
      <c r="W16" s="9"/>
    </row>
    <row r="17" spans="1:23" s="8" customFormat="1">
      <c r="A17" s="14">
        <v>11</v>
      </c>
      <c r="B17" s="3">
        <v>11</v>
      </c>
      <c r="C17" s="3" t="s">
        <v>243</v>
      </c>
      <c r="D17" s="14" t="s">
        <v>34</v>
      </c>
      <c r="E17" s="2">
        <v>177</v>
      </c>
      <c r="F17" s="9"/>
      <c r="G17" s="9"/>
      <c r="H17" s="9"/>
      <c r="I17" s="9"/>
      <c r="J17" s="9"/>
      <c r="K17" s="5">
        <v>177</v>
      </c>
      <c r="L17" s="5" t="s">
        <v>555</v>
      </c>
      <c r="M17" s="5"/>
      <c r="N17" s="5"/>
      <c r="O17" s="23"/>
      <c r="P17" s="2">
        <v>176.99879999999999</v>
      </c>
      <c r="Q17" s="24">
        <v>1</v>
      </c>
      <c r="R17" s="2">
        <v>177.17579999999998</v>
      </c>
      <c r="S17" s="9">
        <v>177</v>
      </c>
      <c r="T17" s="9"/>
      <c r="U17" s="9"/>
      <c r="V17" s="9"/>
      <c r="W17" s="9"/>
    </row>
    <row r="18" spans="1:23" s="8" customFormat="1">
      <c r="A18" s="14">
        <v>12</v>
      </c>
      <c r="B18" s="3">
        <v>12</v>
      </c>
      <c r="C18" s="3" t="s">
        <v>271</v>
      </c>
      <c r="D18" s="14" t="s">
        <v>136</v>
      </c>
      <c r="E18" s="2">
        <v>173</v>
      </c>
      <c r="F18" s="9"/>
      <c r="G18" s="9"/>
      <c r="H18" s="9"/>
      <c r="I18" s="9"/>
      <c r="J18" s="9"/>
      <c r="K18" s="5">
        <v>173</v>
      </c>
      <c r="L18" s="5" t="s">
        <v>555</v>
      </c>
      <c r="M18" s="5"/>
      <c r="N18" s="5"/>
      <c r="O18" s="23"/>
      <c r="P18" s="2">
        <v>172.99870000000001</v>
      </c>
      <c r="Q18" s="24">
        <v>1</v>
      </c>
      <c r="R18" s="2">
        <v>173.17170000000002</v>
      </c>
      <c r="S18" s="9">
        <v>173</v>
      </c>
      <c r="T18" s="9"/>
      <c r="U18" s="9"/>
      <c r="V18" s="9"/>
      <c r="W18" s="9"/>
    </row>
    <row r="19" spans="1:23" s="8" customFormat="1">
      <c r="A19" s="14">
        <v>13</v>
      </c>
      <c r="B19" s="3">
        <v>13</v>
      </c>
      <c r="C19" s="3" t="s">
        <v>272</v>
      </c>
      <c r="D19" s="14" t="s">
        <v>85</v>
      </c>
      <c r="E19" s="2">
        <v>172</v>
      </c>
      <c r="F19" s="9"/>
      <c r="G19" s="9"/>
      <c r="H19" s="9"/>
      <c r="I19" s="9"/>
      <c r="J19" s="9"/>
      <c r="K19" s="5">
        <v>172</v>
      </c>
      <c r="L19" s="5" t="s">
        <v>555</v>
      </c>
      <c r="M19" s="5"/>
      <c r="N19" s="5"/>
      <c r="O19" s="23"/>
      <c r="P19" s="2">
        <v>171.99860000000001</v>
      </c>
      <c r="Q19" s="24">
        <v>1</v>
      </c>
      <c r="R19" s="2">
        <v>172.17060000000001</v>
      </c>
      <c r="S19" s="9">
        <v>172</v>
      </c>
      <c r="T19" s="9"/>
      <c r="U19" s="9"/>
      <c r="V19" s="9"/>
      <c r="W19" s="9"/>
    </row>
    <row r="20" spans="1:23" s="8" customFormat="1">
      <c r="A20" s="14">
        <v>14</v>
      </c>
      <c r="B20" s="3">
        <v>14</v>
      </c>
      <c r="C20" s="3" t="s">
        <v>291</v>
      </c>
      <c r="D20" s="14" t="s">
        <v>117</v>
      </c>
      <c r="E20" s="2">
        <v>164</v>
      </c>
      <c r="F20" s="9"/>
      <c r="G20" s="9"/>
      <c r="H20" s="9"/>
      <c r="I20" s="9"/>
      <c r="J20" s="9"/>
      <c r="K20" s="5">
        <v>164</v>
      </c>
      <c r="L20" s="5" t="s">
        <v>555</v>
      </c>
      <c r="M20" s="5"/>
      <c r="N20" s="5"/>
      <c r="O20" s="23"/>
      <c r="P20" s="2">
        <v>163.99850000000001</v>
      </c>
      <c r="Q20" s="24">
        <v>1</v>
      </c>
      <c r="R20" s="2">
        <v>164.16249999999999</v>
      </c>
      <c r="S20" s="9">
        <v>164</v>
      </c>
      <c r="T20" s="9"/>
      <c r="U20" s="9"/>
      <c r="V20" s="9"/>
      <c r="W20" s="9"/>
    </row>
    <row r="21" spans="1:23" s="8" customFormat="1">
      <c r="A21" s="14">
        <v>15</v>
      </c>
      <c r="B21" s="3">
        <v>15</v>
      </c>
      <c r="C21" s="3" t="s">
        <v>317</v>
      </c>
      <c r="D21" s="14" t="s">
        <v>38</v>
      </c>
      <c r="E21" s="2">
        <v>153</v>
      </c>
      <c r="F21" s="9"/>
      <c r="G21" s="9"/>
      <c r="H21" s="9"/>
      <c r="I21" s="9"/>
      <c r="J21" s="9"/>
      <c r="K21" s="5">
        <v>153</v>
      </c>
      <c r="L21" s="5" t="s">
        <v>555</v>
      </c>
      <c r="M21" s="5"/>
      <c r="N21" s="5"/>
      <c r="O21" s="23"/>
      <c r="P21" s="2">
        <v>152.9984</v>
      </c>
      <c r="Q21" s="24">
        <v>1</v>
      </c>
      <c r="R21" s="2">
        <v>153.1514</v>
      </c>
      <c r="S21" s="9">
        <v>153</v>
      </c>
      <c r="T21" s="9"/>
      <c r="U21" s="9"/>
      <c r="V21" s="9"/>
      <c r="W21" s="9"/>
    </row>
    <row r="22" spans="1:23" s="8" customFormat="1">
      <c r="A22" s="14">
        <v>16</v>
      </c>
      <c r="B22" s="3">
        <v>16</v>
      </c>
      <c r="C22" s="3" t="s">
        <v>319</v>
      </c>
      <c r="D22" s="14" t="s">
        <v>136</v>
      </c>
      <c r="E22" s="2">
        <v>152</v>
      </c>
      <c r="F22" s="9"/>
      <c r="G22" s="9"/>
      <c r="H22" s="9"/>
      <c r="I22" s="9"/>
      <c r="J22" s="9"/>
      <c r="K22" s="5">
        <v>152</v>
      </c>
      <c r="L22" s="5" t="s">
        <v>555</v>
      </c>
      <c r="M22" s="5"/>
      <c r="N22" s="5"/>
      <c r="O22" s="23"/>
      <c r="P22" s="2">
        <v>151.9983</v>
      </c>
      <c r="Q22" s="24">
        <v>1</v>
      </c>
      <c r="R22" s="2">
        <v>152.15029999999999</v>
      </c>
      <c r="S22" s="9">
        <v>152</v>
      </c>
      <c r="T22" s="9"/>
      <c r="U22" s="9"/>
      <c r="V22" s="9"/>
      <c r="W22" s="9"/>
    </row>
    <row r="23" spans="1:23" s="8" customFormat="1">
      <c r="A23" s="14">
        <v>17</v>
      </c>
      <c r="B23" s="3">
        <v>17</v>
      </c>
      <c r="C23" s="3" t="s">
        <v>320</v>
      </c>
      <c r="D23" s="14" t="s">
        <v>19</v>
      </c>
      <c r="E23" s="2">
        <v>151</v>
      </c>
      <c r="F23" s="9"/>
      <c r="G23" s="9"/>
      <c r="H23" s="9"/>
      <c r="I23" s="9"/>
      <c r="J23" s="9"/>
      <c r="K23" s="5">
        <v>151</v>
      </c>
      <c r="L23" s="5" t="s">
        <v>555</v>
      </c>
      <c r="M23" s="5"/>
      <c r="N23" s="5"/>
      <c r="O23" s="23"/>
      <c r="P23" s="2">
        <v>150.9982</v>
      </c>
      <c r="Q23" s="24">
        <v>1</v>
      </c>
      <c r="R23" s="2">
        <v>151.14920000000001</v>
      </c>
      <c r="S23" s="9">
        <v>151</v>
      </c>
      <c r="T23" s="9"/>
      <c r="U23" s="9"/>
      <c r="V23" s="9"/>
      <c r="W23" s="9"/>
    </row>
    <row r="24" spans="1:23" s="8" customFormat="1">
      <c r="A24" s="14">
        <v>18</v>
      </c>
      <c r="B24" s="3">
        <v>18</v>
      </c>
      <c r="C24" s="3" t="s">
        <v>329</v>
      </c>
      <c r="D24" s="14" t="s">
        <v>85</v>
      </c>
      <c r="E24" s="2">
        <v>145</v>
      </c>
      <c r="F24" s="9"/>
      <c r="G24" s="9"/>
      <c r="H24" s="9"/>
      <c r="I24" s="9"/>
      <c r="J24" s="9"/>
      <c r="K24" s="5">
        <v>145</v>
      </c>
      <c r="L24" s="5" t="s">
        <v>555</v>
      </c>
      <c r="M24" s="5"/>
      <c r="N24" s="5"/>
      <c r="O24" s="23"/>
      <c r="P24" s="2">
        <v>144.99809999999999</v>
      </c>
      <c r="Q24" s="24">
        <v>1</v>
      </c>
      <c r="R24" s="2">
        <v>145.1431</v>
      </c>
      <c r="S24" s="9">
        <v>145</v>
      </c>
      <c r="T24" s="9"/>
      <c r="U24" s="9"/>
      <c r="V24" s="9"/>
      <c r="W24" s="9"/>
    </row>
    <row r="25" spans="1:23" s="8" customFormat="1">
      <c r="A25" s="14">
        <v>19</v>
      </c>
      <c r="B25" s="3" t="s">
        <v>60</v>
      </c>
      <c r="C25" s="3" t="s">
        <v>332</v>
      </c>
      <c r="D25" s="14" t="s">
        <v>31</v>
      </c>
      <c r="E25" s="2">
        <v>144</v>
      </c>
      <c r="F25" s="9"/>
      <c r="G25" s="9"/>
      <c r="H25" s="9"/>
      <c r="I25" s="9"/>
      <c r="J25" s="9"/>
      <c r="K25" s="5">
        <v>144</v>
      </c>
      <c r="L25" s="5" t="s">
        <v>556</v>
      </c>
      <c r="M25" s="5"/>
      <c r="N25" s="5"/>
      <c r="O25" s="23"/>
      <c r="P25" s="2">
        <v>143.99799999999999</v>
      </c>
      <c r="Q25" s="24">
        <v>1</v>
      </c>
      <c r="R25" s="2">
        <v>144.142</v>
      </c>
      <c r="S25" s="9">
        <v>144</v>
      </c>
      <c r="T25" s="9"/>
      <c r="U25" s="9"/>
      <c r="V25" s="9"/>
      <c r="W25" s="9"/>
    </row>
    <row r="26" spans="1:23" s="8" customFormat="1">
      <c r="A26" s="14">
        <v>20</v>
      </c>
      <c r="B26" s="3">
        <v>19</v>
      </c>
      <c r="C26" s="3" t="s">
        <v>333</v>
      </c>
      <c r="D26" s="14" t="s">
        <v>19</v>
      </c>
      <c r="E26" s="2">
        <v>143</v>
      </c>
      <c r="F26" s="9"/>
      <c r="G26" s="9"/>
      <c r="H26" s="9"/>
      <c r="I26" s="9"/>
      <c r="J26" s="9"/>
      <c r="K26" s="5">
        <v>143</v>
      </c>
      <c r="L26" s="5" t="s">
        <v>555</v>
      </c>
      <c r="M26" s="5"/>
      <c r="N26" s="5"/>
      <c r="O26" s="23"/>
      <c r="P26" s="2">
        <v>142.99789999999999</v>
      </c>
      <c r="Q26" s="24">
        <v>1</v>
      </c>
      <c r="R26" s="2">
        <v>143.14089999999999</v>
      </c>
      <c r="S26" s="9">
        <v>143</v>
      </c>
      <c r="T26" s="9"/>
      <c r="U26" s="9"/>
      <c r="V26" s="9"/>
      <c r="W26" s="9"/>
    </row>
    <row r="27" spans="1:23" s="8" customFormat="1">
      <c r="A27" s="14">
        <v>21</v>
      </c>
      <c r="B27" s="3">
        <v>20</v>
      </c>
      <c r="C27" s="3" t="s">
        <v>358</v>
      </c>
      <c r="D27" s="14" t="s">
        <v>42</v>
      </c>
      <c r="E27" s="2">
        <v>132</v>
      </c>
      <c r="F27" s="9"/>
      <c r="G27" s="9"/>
      <c r="H27" s="9"/>
      <c r="I27" s="9"/>
      <c r="J27" s="9"/>
      <c r="K27" s="5">
        <v>132</v>
      </c>
      <c r="L27" s="5" t="s">
        <v>555</v>
      </c>
      <c r="M27" s="5"/>
      <c r="N27" s="5"/>
      <c r="O27" s="23"/>
      <c r="P27" s="2">
        <v>131.99780000000001</v>
      </c>
      <c r="Q27" s="24">
        <v>1</v>
      </c>
      <c r="R27" s="2">
        <v>132.12980000000002</v>
      </c>
      <c r="S27" s="9">
        <v>132</v>
      </c>
      <c r="T27" s="9"/>
      <c r="U27" s="9"/>
      <c r="V27" s="9"/>
      <c r="W27" s="9"/>
    </row>
    <row r="28" spans="1:23" s="8" customFormat="1">
      <c r="A28" s="14">
        <v>22</v>
      </c>
      <c r="B28" s="3">
        <v>21</v>
      </c>
      <c r="C28" s="3" t="s">
        <v>360</v>
      </c>
      <c r="D28" s="14" t="s">
        <v>117</v>
      </c>
      <c r="E28" s="2">
        <v>131</v>
      </c>
      <c r="F28" s="9"/>
      <c r="G28" s="9"/>
      <c r="H28" s="9"/>
      <c r="I28" s="9"/>
      <c r="J28" s="9"/>
      <c r="K28" s="5">
        <v>131</v>
      </c>
      <c r="L28" s="5" t="s">
        <v>555</v>
      </c>
      <c r="M28" s="5"/>
      <c r="N28" s="5"/>
      <c r="O28" s="23"/>
      <c r="P28" s="2">
        <v>130.99770000000001</v>
      </c>
      <c r="Q28" s="24">
        <v>1</v>
      </c>
      <c r="R28" s="2">
        <v>131.12870000000001</v>
      </c>
      <c r="S28" s="9">
        <v>131</v>
      </c>
      <c r="T28" s="9"/>
      <c r="U28" s="9"/>
      <c r="V28" s="9"/>
      <c r="W28" s="9"/>
    </row>
    <row r="29" spans="1:23" s="8" customFormat="1">
      <c r="A29" s="14">
        <v>23</v>
      </c>
      <c r="B29" s="3">
        <v>22</v>
      </c>
      <c r="C29" s="3" t="s">
        <v>365</v>
      </c>
      <c r="D29" s="14" t="s">
        <v>103</v>
      </c>
      <c r="E29" s="2">
        <v>128</v>
      </c>
      <c r="F29" s="9"/>
      <c r="G29" s="9"/>
      <c r="H29" s="9"/>
      <c r="I29" s="9"/>
      <c r="J29" s="9"/>
      <c r="K29" s="5">
        <v>128</v>
      </c>
      <c r="L29" s="5" t="s">
        <v>555</v>
      </c>
      <c r="M29" s="5"/>
      <c r="N29" s="5"/>
      <c r="O29" s="23"/>
      <c r="P29" s="2">
        <v>127.99760000000001</v>
      </c>
      <c r="Q29" s="24">
        <v>1</v>
      </c>
      <c r="R29" s="2">
        <v>128.12559999999999</v>
      </c>
      <c r="S29" s="9">
        <v>128</v>
      </c>
      <c r="T29" s="9"/>
      <c r="U29" s="9"/>
      <c r="V29" s="9"/>
      <c r="W29" s="9"/>
    </row>
    <row r="30" spans="1:23" s="8" customFormat="1">
      <c r="A30" s="14">
        <v>24</v>
      </c>
      <c r="B30" s="3">
        <v>23</v>
      </c>
      <c r="C30" s="3" t="s">
        <v>373</v>
      </c>
      <c r="D30" s="14" t="s">
        <v>85</v>
      </c>
      <c r="E30" s="2">
        <v>124</v>
      </c>
      <c r="F30" s="9"/>
      <c r="G30" s="9"/>
      <c r="H30" s="9"/>
      <c r="I30" s="9"/>
      <c r="J30" s="9"/>
      <c r="K30" s="5">
        <v>124</v>
      </c>
      <c r="L30" s="5" t="s">
        <v>555</v>
      </c>
      <c r="M30" s="5"/>
      <c r="N30" s="5"/>
      <c r="O30" s="23"/>
      <c r="P30" s="2">
        <v>123.9975</v>
      </c>
      <c r="Q30" s="24">
        <v>1</v>
      </c>
      <c r="R30" s="2">
        <v>124.1215</v>
      </c>
      <c r="S30" s="9">
        <v>124</v>
      </c>
      <c r="T30" s="9"/>
      <c r="U30" s="9"/>
      <c r="V30" s="9"/>
      <c r="W30" s="9"/>
    </row>
    <row r="31" spans="1:23" s="8" customFormat="1">
      <c r="A31" s="14">
        <v>25</v>
      </c>
      <c r="B31" s="3">
        <v>24</v>
      </c>
      <c r="C31" s="3" t="s">
        <v>379</v>
      </c>
      <c r="D31" s="14" t="s">
        <v>28</v>
      </c>
      <c r="E31" s="2">
        <v>121</v>
      </c>
      <c r="F31" s="9"/>
      <c r="G31" s="9"/>
      <c r="H31" s="9"/>
      <c r="I31" s="9"/>
      <c r="J31" s="9"/>
      <c r="K31" s="5">
        <v>121</v>
      </c>
      <c r="L31" s="5" t="s">
        <v>555</v>
      </c>
      <c r="M31" s="5"/>
      <c r="N31" s="5"/>
      <c r="O31" s="23"/>
      <c r="P31" s="2">
        <v>120.9974</v>
      </c>
      <c r="Q31" s="24">
        <v>1</v>
      </c>
      <c r="R31" s="2">
        <v>121.11839999999999</v>
      </c>
      <c r="S31" s="9">
        <v>121</v>
      </c>
      <c r="T31" s="9"/>
      <c r="U31" s="9"/>
      <c r="V31" s="9"/>
      <c r="W31" s="9"/>
    </row>
    <row r="32" spans="1:23" s="8" customFormat="1">
      <c r="A32" s="14">
        <v>26</v>
      </c>
      <c r="B32" s="3">
        <v>25</v>
      </c>
      <c r="C32" s="3" t="s">
        <v>377</v>
      </c>
      <c r="D32" s="14" t="s">
        <v>136</v>
      </c>
      <c r="E32" s="2">
        <v>120</v>
      </c>
      <c r="F32" s="9"/>
      <c r="G32" s="9"/>
      <c r="H32" s="9"/>
      <c r="I32" s="9"/>
      <c r="J32" s="9"/>
      <c r="K32" s="5">
        <v>120</v>
      </c>
      <c r="L32" s="5" t="s">
        <v>555</v>
      </c>
      <c r="M32" s="5"/>
      <c r="N32" s="5"/>
      <c r="O32" s="23"/>
      <c r="P32" s="2">
        <v>119.9973</v>
      </c>
      <c r="Q32" s="24">
        <v>1</v>
      </c>
      <c r="R32" s="2">
        <v>120.1173</v>
      </c>
      <c r="S32" s="9">
        <v>120</v>
      </c>
      <c r="T32" s="9"/>
      <c r="U32" s="9"/>
      <c r="V32" s="9"/>
      <c r="W32" s="9"/>
    </row>
    <row r="33" spans="1:27" s="8" customFormat="1">
      <c r="A33" s="14">
        <v>27</v>
      </c>
      <c r="B33" s="3">
        <v>26</v>
      </c>
      <c r="C33" s="3" t="s">
        <v>397</v>
      </c>
      <c r="D33" s="14" t="s">
        <v>53</v>
      </c>
      <c r="E33" s="2">
        <v>112</v>
      </c>
      <c r="F33" s="9"/>
      <c r="G33" s="9"/>
      <c r="H33" s="9"/>
      <c r="I33" s="9"/>
      <c r="J33" s="9"/>
      <c r="K33" s="5">
        <v>112</v>
      </c>
      <c r="L33" s="5" t="s">
        <v>555</v>
      </c>
      <c r="M33" s="5"/>
      <c r="N33" s="5"/>
      <c r="O33" s="23"/>
      <c r="P33" s="2">
        <v>111.99720000000001</v>
      </c>
      <c r="Q33" s="24">
        <v>1</v>
      </c>
      <c r="R33" s="2">
        <v>112.1092</v>
      </c>
      <c r="S33" s="9">
        <v>112</v>
      </c>
      <c r="T33" s="9"/>
      <c r="U33" s="9"/>
      <c r="V33" s="9"/>
      <c r="W33" s="9"/>
    </row>
    <row r="34" spans="1:27" s="8" customFormat="1">
      <c r="A34" s="14">
        <v>28</v>
      </c>
      <c r="B34" s="3">
        <v>27</v>
      </c>
      <c r="C34" s="3" t="s">
        <v>404</v>
      </c>
      <c r="D34" s="14" t="s">
        <v>42</v>
      </c>
      <c r="E34" s="2">
        <v>110</v>
      </c>
      <c r="F34" s="9"/>
      <c r="G34" s="9"/>
      <c r="H34" s="9"/>
      <c r="I34" s="9"/>
      <c r="J34" s="9"/>
      <c r="K34" s="5">
        <v>110</v>
      </c>
      <c r="L34" s="5" t="s">
        <v>555</v>
      </c>
      <c r="M34" s="5"/>
      <c r="N34" s="5"/>
      <c r="O34" s="23"/>
      <c r="P34" s="2">
        <v>109.9971</v>
      </c>
      <c r="Q34" s="24">
        <v>1</v>
      </c>
      <c r="R34" s="2">
        <v>110.1071</v>
      </c>
      <c r="S34" s="9">
        <v>110</v>
      </c>
      <c r="T34" s="9"/>
      <c r="U34" s="9"/>
      <c r="V34" s="9"/>
      <c r="W34" s="9"/>
    </row>
    <row r="35" spans="1:27" s="8" customFormat="1">
      <c r="A35" s="14">
        <v>29</v>
      </c>
      <c r="B35" s="3">
        <v>28</v>
      </c>
      <c r="C35" s="3" t="s">
        <v>421</v>
      </c>
      <c r="D35" s="14" t="s">
        <v>53</v>
      </c>
      <c r="E35" s="2">
        <v>97</v>
      </c>
      <c r="F35" s="9"/>
      <c r="G35" s="9"/>
      <c r="H35" s="9"/>
      <c r="I35" s="9"/>
      <c r="J35" s="9"/>
      <c r="K35" s="5">
        <v>97</v>
      </c>
      <c r="L35" s="5" t="s">
        <v>555</v>
      </c>
      <c r="M35" s="5"/>
      <c r="N35" s="5"/>
      <c r="O35" s="23"/>
      <c r="P35" s="2">
        <v>96.997</v>
      </c>
      <c r="Q35" s="24">
        <v>1</v>
      </c>
      <c r="R35" s="2">
        <v>97.093999999999994</v>
      </c>
      <c r="S35" s="9">
        <v>97</v>
      </c>
      <c r="T35" s="9"/>
      <c r="U35" s="9"/>
      <c r="V35" s="9"/>
      <c r="W35" s="9"/>
    </row>
    <row r="36" spans="1:27" s="8" customFormat="1">
      <c r="A36" s="14">
        <v>30</v>
      </c>
      <c r="B36" s="3">
        <v>29</v>
      </c>
      <c r="C36" s="3" t="s">
        <v>464</v>
      </c>
      <c r="D36" s="14" t="s">
        <v>103</v>
      </c>
      <c r="E36" s="2">
        <v>68</v>
      </c>
      <c r="F36" s="9"/>
      <c r="G36" s="9"/>
      <c r="H36" s="9"/>
      <c r="I36" s="9"/>
      <c r="J36" s="9"/>
      <c r="K36" s="5">
        <v>68</v>
      </c>
      <c r="L36" s="5" t="s">
        <v>555</v>
      </c>
      <c r="M36" s="5"/>
      <c r="N36" s="5"/>
      <c r="O36" s="23"/>
      <c r="P36" s="2">
        <v>67.996899999999997</v>
      </c>
      <c r="Q36" s="24">
        <v>1</v>
      </c>
      <c r="R36" s="2">
        <v>68.064899999999994</v>
      </c>
      <c r="S36" s="9">
        <v>68</v>
      </c>
      <c r="T36" s="9"/>
      <c r="U36" s="9"/>
      <c r="V36" s="9"/>
      <c r="W36" s="9"/>
    </row>
    <row r="37" spans="1:27" s="8" customFormat="1">
      <c r="A37" s="14">
        <v>31</v>
      </c>
      <c r="B37" s="3">
        <v>30</v>
      </c>
      <c r="C37" s="3" t="s">
        <v>479</v>
      </c>
      <c r="D37" s="14" t="s">
        <v>53</v>
      </c>
      <c r="E37" s="2">
        <v>59</v>
      </c>
      <c r="F37" s="9"/>
      <c r="G37" s="9"/>
      <c r="H37" s="9"/>
      <c r="I37" s="9"/>
      <c r="J37" s="9"/>
      <c r="K37" s="5">
        <v>59</v>
      </c>
      <c r="L37" s="5" t="s">
        <v>555</v>
      </c>
      <c r="M37" s="5"/>
      <c r="N37" s="5"/>
      <c r="O37" s="23"/>
      <c r="P37" s="2">
        <v>58.9968</v>
      </c>
      <c r="Q37" s="24">
        <v>1</v>
      </c>
      <c r="R37" s="2">
        <v>59.055799999999998</v>
      </c>
      <c r="S37" s="9">
        <v>59</v>
      </c>
      <c r="T37" s="9"/>
      <c r="U37" s="9"/>
      <c r="V37" s="9"/>
      <c r="W37" s="9"/>
    </row>
    <row r="38" spans="1:27" ht="5.0999999999999996" customHeight="1">
      <c r="A38" s="5"/>
      <c r="B38" s="5"/>
      <c r="D38" s="9"/>
      <c r="F38" s="9"/>
      <c r="G38" s="9"/>
      <c r="H38" s="9"/>
      <c r="I38" s="9"/>
      <c r="J38" s="9"/>
      <c r="K38" s="5"/>
      <c r="L38" s="5"/>
      <c r="M38" s="5"/>
      <c r="N38" s="5"/>
      <c r="O38" s="23"/>
      <c r="Q38" s="24"/>
      <c r="R38" s="9"/>
      <c r="S38" s="9"/>
      <c r="T38" s="9"/>
      <c r="U38" s="9"/>
      <c r="V38" s="9"/>
      <c r="W38" s="9"/>
      <c r="Z38" s="8"/>
      <c r="AA38" s="8"/>
    </row>
    <row r="39" spans="1:27">
      <c r="A39" s="5"/>
      <c r="B39" s="5"/>
      <c r="D39" s="5"/>
      <c r="F39" s="5"/>
      <c r="G39" s="5"/>
      <c r="H39" s="5"/>
      <c r="I39" s="5"/>
      <c r="K39" s="5"/>
      <c r="L39" s="5"/>
      <c r="M39" s="5"/>
      <c r="N39" s="5"/>
      <c r="O39" s="23"/>
      <c r="R39" s="9"/>
      <c r="S39" s="9"/>
      <c r="T39" s="9"/>
      <c r="U39" s="9"/>
      <c r="V39" s="9"/>
      <c r="W39" s="9"/>
      <c r="Z39" s="8"/>
      <c r="AA39" s="8"/>
    </row>
    <row r="40" spans="1:27">
      <c r="C40" s="8" t="s">
        <v>149</v>
      </c>
      <c r="D40" s="5"/>
      <c r="F40" s="5"/>
      <c r="G40" s="5"/>
      <c r="H40" s="5"/>
      <c r="I40" s="5"/>
      <c r="K40" s="5"/>
      <c r="L40" s="5"/>
      <c r="M40" s="5"/>
      <c r="N40" s="5"/>
      <c r="O40" s="23"/>
      <c r="R40" s="5"/>
      <c r="S40" s="9"/>
      <c r="T40" s="9"/>
      <c r="U40" s="9"/>
      <c r="V40" s="9"/>
      <c r="W40" s="9"/>
      <c r="Z40" s="8"/>
      <c r="AA40" s="8"/>
    </row>
    <row r="41" spans="1:27">
      <c r="A41" s="3">
        <v>1</v>
      </c>
      <c r="B41" s="3">
        <v>1</v>
      </c>
      <c r="C41" s="3" t="s">
        <v>148</v>
      </c>
      <c r="D41" s="14" t="s">
        <v>19</v>
      </c>
      <c r="E41" s="2">
        <v>197</v>
      </c>
      <c r="F41" s="5"/>
      <c r="G41" s="5"/>
      <c r="H41" s="5"/>
      <c r="I41" s="5"/>
      <c r="K41" s="5">
        <v>197</v>
      </c>
      <c r="L41" s="5" t="s">
        <v>555</v>
      </c>
      <c r="M41" s="5" t="s">
        <v>141</v>
      </c>
      <c r="N41" s="5"/>
      <c r="O41" s="23"/>
      <c r="P41" s="2">
        <v>196.99639999999999</v>
      </c>
      <c r="Q41" s="24">
        <v>1</v>
      </c>
      <c r="R41" s="2">
        <v>197.1934</v>
      </c>
      <c r="S41" s="5">
        <v>197</v>
      </c>
      <c r="T41" s="5"/>
      <c r="U41" s="5"/>
      <c r="V41" s="5"/>
      <c r="Z41" s="8"/>
      <c r="AA41" s="8"/>
    </row>
    <row r="42" spans="1:27">
      <c r="A42" s="3">
        <v>2</v>
      </c>
      <c r="B42" s="3">
        <v>2</v>
      </c>
      <c r="C42" s="3" t="s">
        <v>150</v>
      </c>
      <c r="D42" s="14" t="s">
        <v>85</v>
      </c>
      <c r="E42" s="2">
        <v>196</v>
      </c>
      <c r="F42" s="5"/>
      <c r="G42" s="5"/>
      <c r="H42" s="5"/>
      <c r="I42" s="5"/>
      <c r="K42" s="5">
        <v>196</v>
      </c>
      <c r="L42" s="5" t="s">
        <v>555</v>
      </c>
      <c r="M42" s="5" t="s">
        <v>155</v>
      </c>
      <c r="N42" s="5"/>
      <c r="O42" s="23"/>
      <c r="P42" s="2">
        <v>195.99629999999999</v>
      </c>
      <c r="Q42" s="24">
        <v>1</v>
      </c>
      <c r="R42" s="2">
        <v>196.19229999999999</v>
      </c>
      <c r="S42" s="5">
        <v>196</v>
      </c>
      <c r="T42" s="5"/>
      <c r="U42" s="5"/>
      <c r="V42" s="5"/>
      <c r="Z42" s="8"/>
      <c r="AA42" s="8"/>
    </row>
    <row r="43" spans="1:27">
      <c r="A43" s="3">
        <v>3</v>
      </c>
      <c r="B43" s="3">
        <v>3</v>
      </c>
      <c r="C43" s="3" t="s">
        <v>154</v>
      </c>
      <c r="D43" s="14" t="s">
        <v>38</v>
      </c>
      <c r="E43" s="2">
        <v>195</v>
      </c>
      <c r="F43" s="5"/>
      <c r="G43" s="5"/>
      <c r="H43" s="5"/>
      <c r="I43" s="5"/>
      <c r="K43" s="5">
        <v>195</v>
      </c>
      <c r="L43" s="5" t="s">
        <v>555</v>
      </c>
      <c r="M43" s="5" t="s">
        <v>578</v>
      </c>
      <c r="N43" s="5"/>
      <c r="O43" s="23"/>
      <c r="P43" s="2">
        <v>194.99619999999999</v>
      </c>
      <c r="Q43" s="24">
        <v>1</v>
      </c>
      <c r="R43" s="2">
        <v>195.19119999999998</v>
      </c>
      <c r="S43" s="5">
        <v>195</v>
      </c>
      <c r="T43" s="5"/>
      <c r="U43" s="5"/>
      <c r="V43" s="5"/>
      <c r="Z43" s="8"/>
      <c r="AA43" s="8"/>
    </row>
    <row r="44" spans="1:27">
      <c r="A44" s="3">
        <v>4</v>
      </c>
      <c r="B44" s="3" t="s">
        <v>60</v>
      </c>
      <c r="C44" s="3" t="s">
        <v>203</v>
      </c>
      <c r="D44" s="14" t="s">
        <v>31</v>
      </c>
      <c r="E44" s="2">
        <v>188</v>
      </c>
      <c r="F44" s="5"/>
      <c r="G44" s="5"/>
      <c r="H44" s="5"/>
      <c r="I44" s="5"/>
      <c r="K44" s="5">
        <v>188</v>
      </c>
      <c r="L44" s="5" t="s">
        <v>556</v>
      </c>
      <c r="M44" s="5"/>
      <c r="N44" s="5"/>
      <c r="O44" s="23"/>
      <c r="P44" s="2">
        <v>187.99610000000001</v>
      </c>
      <c r="Q44" s="24">
        <v>1</v>
      </c>
      <c r="R44" s="2">
        <v>188.1841</v>
      </c>
      <c r="S44" s="5">
        <v>188</v>
      </c>
      <c r="T44" s="5"/>
      <c r="U44" s="5"/>
      <c r="V44" s="5"/>
      <c r="Z44" s="8"/>
      <c r="AA44" s="8"/>
    </row>
    <row r="45" spans="1:27">
      <c r="A45" s="3">
        <v>5</v>
      </c>
      <c r="B45" s="3">
        <v>4</v>
      </c>
      <c r="C45" s="3" t="s">
        <v>209</v>
      </c>
      <c r="D45" s="14" t="s">
        <v>85</v>
      </c>
      <c r="E45" s="2">
        <v>186</v>
      </c>
      <c r="F45" s="5"/>
      <c r="G45" s="5"/>
      <c r="H45" s="5"/>
      <c r="I45" s="5"/>
      <c r="K45" s="5">
        <v>186</v>
      </c>
      <c r="L45" s="5" t="s">
        <v>555</v>
      </c>
      <c r="M45" s="5"/>
      <c r="N45" s="5"/>
      <c r="O45" s="23"/>
      <c r="P45" s="2">
        <v>185.99600000000001</v>
      </c>
      <c r="Q45" s="24">
        <v>1</v>
      </c>
      <c r="R45" s="2">
        <v>186.18200000000002</v>
      </c>
      <c r="S45" s="5">
        <v>186</v>
      </c>
      <c r="T45" s="5"/>
      <c r="U45" s="5"/>
      <c r="V45" s="5"/>
      <c r="Z45" s="8"/>
      <c r="AA45" s="8"/>
    </row>
    <row r="46" spans="1:27">
      <c r="A46" s="3">
        <v>6</v>
      </c>
      <c r="B46" s="3">
        <v>5</v>
      </c>
      <c r="C46" s="3" t="s">
        <v>225</v>
      </c>
      <c r="D46" s="14" t="s">
        <v>19</v>
      </c>
      <c r="E46" s="2">
        <v>183</v>
      </c>
      <c r="F46" s="5"/>
      <c r="G46" s="5"/>
      <c r="H46" s="5"/>
      <c r="I46" s="5"/>
      <c r="K46" s="5">
        <v>183</v>
      </c>
      <c r="L46" s="5" t="s">
        <v>555</v>
      </c>
      <c r="M46" s="5"/>
      <c r="N46" s="5"/>
      <c r="O46" s="23"/>
      <c r="P46" s="2">
        <v>182.99590000000001</v>
      </c>
      <c r="Q46" s="24">
        <v>1</v>
      </c>
      <c r="R46" s="2">
        <v>183.1789</v>
      </c>
      <c r="S46" s="5">
        <v>183</v>
      </c>
      <c r="T46" s="5"/>
      <c r="U46" s="5"/>
      <c r="V46" s="5"/>
      <c r="Z46" s="8"/>
      <c r="AA46" s="8"/>
    </row>
    <row r="47" spans="1:27">
      <c r="A47" s="3">
        <v>7</v>
      </c>
      <c r="B47" s="3">
        <v>6</v>
      </c>
      <c r="C47" s="3" t="s">
        <v>257</v>
      </c>
      <c r="D47" s="14" t="s">
        <v>42</v>
      </c>
      <c r="E47" s="2">
        <v>176</v>
      </c>
      <c r="F47" s="5"/>
      <c r="G47" s="5"/>
      <c r="H47" s="5"/>
      <c r="I47" s="5"/>
      <c r="K47" s="5">
        <v>176</v>
      </c>
      <c r="L47" s="5" t="s">
        <v>555</v>
      </c>
      <c r="M47" s="5"/>
      <c r="N47" s="5"/>
      <c r="O47" s="23"/>
      <c r="P47" s="2">
        <v>175.9958</v>
      </c>
      <c r="Q47" s="24">
        <v>1</v>
      </c>
      <c r="R47" s="2">
        <v>176.17179999999999</v>
      </c>
      <c r="S47" s="5">
        <v>176</v>
      </c>
      <c r="T47" s="5"/>
      <c r="U47" s="5"/>
      <c r="V47" s="5"/>
      <c r="Z47" s="8"/>
      <c r="AA47" s="8"/>
    </row>
    <row r="48" spans="1:27">
      <c r="A48" s="3">
        <v>8</v>
      </c>
      <c r="B48" s="3">
        <v>7</v>
      </c>
      <c r="C48" s="3" t="s">
        <v>269</v>
      </c>
      <c r="D48" s="14" t="s">
        <v>80</v>
      </c>
      <c r="E48" s="2">
        <v>174</v>
      </c>
      <c r="F48" s="5"/>
      <c r="G48" s="5"/>
      <c r="H48" s="5"/>
      <c r="I48" s="5"/>
      <c r="K48" s="5">
        <v>174</v>
      </c>
      <c r="L48" s="5" t="s">
        <v>555</v>
      </c>
      <c r="M48" s="5"/>
      <c r="N48" s="5"/>
      <c r="O48" s="23"/>
      <c r="P48" s="2">
        <v>173.9957</v>
      </c>
      <c r="Q48" s="24">
        <v>1</v>
      </c>
      <c r="R48" s="2">
        <v>174.16970000000001</v>
      </c>
      <c r="S48" s="5">
        <v>174</v>
      </c>
      <c r="T48" s="5"/>
      <c r="U48" s="5"/>
      <c r="V48" s="5"/>
      <c r="Z48" s="8"/>
      <c r="AA48" s="8"/>
    </row>
    <row r="49" spans="1:27">
      <c r="A49" s="3">
        <v>9</v>
      </c>
      <c r="B49" s="3">
        <v>8</v>
      </c>
      <c r="C49" s="3" t="s">
        <v>277</v>
      </c>
      <c r="D49" s="14" t="s">
        <v>53</v>
      </c>
      <c r="E49" s="2">
        <v>170</v>
      </c>
      <c r="F49" s="5"/>
      <c r="G49" s="5"/>
      <c r="H49" s="5"/>
      <c r="I49" s="5"/>
      <c r="K49" s="5">
        <v>170</v>
      </c>
      <c r="L49" s="5" t="s">
        <v>555</v>
      </c>
      <c r="M49" s="5"/>
      <c r="N49" s="5"/>
      <c r="O49" s="23"/>
      <c r="P49" s="2">
        <v>169.9956</v>
      </c>
      <c r="Q49" s="24">
        <v>1</v>
      </c>
      <c r="R49" s="2">
        <v>170.16559999999998</v>
      </c>
      <c r="S49" s="5">
        <v>170</v>
      </c>
      <c r="T49" s="5"/>
      <c r="U49" s="5"/>
      <c r="V49" s="5"/>
      <c r="Z49" s="8"/>
      <c r="AA49" s="8"/>
    </row>
    <row r="50" spans="1:27">
      <c r="A50" s="3">
        <v>10</v>
      </c>
      <c r="B50" s="3">
        <v>9</v>
      </c>
      <c r="C50" s="3" t="s">
        <v>280</v>
      </c>
      <c r="D50" s="14" t="s">
        <v>42</v>
      </c>
      <c r="E50" s="2">
        <v>168</v>
      </c>
      <c r="F50" s="5"/>
      <c r="G50" s="5"/>
      <c r="H50" s="5"/>
      <c r="I50" s="5"/>
      <c r="K50" s="5">
        <v>168</v>
      </c>
      <c r="L50" s="5" t="s">
        <v>555</v>
      </c>
      <c r="M50" s="5"/>
      <c r="N50" s="5"/>
      <c r="O50" s="23"/>
      <c r="P50" s="2">
        <v>167.99549999999999</v>
      </c>
      <c r="Q50" s="24">
        <v>1</v>
      </c>
      <c r="R50" s="2">
        <v>168.1635</v>
      </c>
      <c r="S50" s="5">
        <v>168</v>
      </c>
      <c r="T50" s="5"/>
      <c r="U50" s="5"/>
      <c r="V50" s="5"/>
      <c r="Z50" s="8"/>
      <c r="AA50" s="8"/>
    </row>
    <row r="51" spans="1:27">
      <c r="A51" s="3">
        <v>11</v>
      </c>
      <c r="B51" s="3">
        <v>10</v>
      </c>
      <c r="C51" s="3" t="s">
        <v>299</v>
      </c>
      <c r="D51" s="14" t="s">
        <v>109</v>
      </c>
      <c r="E51" s="2">
        <v>158</v>
      </c>
      <c r="F51" s="5"/>
      <c r="G51" s="5"/>
      <c r="H51" s="5"/>
      <c r="I51" s="5"/>
      <c r="K51" s="5">
        <v>158</v>
      </c>
      <c r="L51" s="5" t="s">
        <v>555</v>
      </c>
      <c r="M51" s="5"/>
      <c r="N51" s="5"/>
      <c r="O51" s="23"/>
      <c r="P51" s="2">
        <v>157.99539999999999</v>
      </c>
      <c r="Q51" s="24">
        <v>1</v>
      </c>
      <c r="R51" s="2">
        <v>158.15339999999998</v>
      </c>
      <c r="S51" s="5">
        <v>158</v>
      </c>
      <c r="T51" s="5"/>
      <c r="U51" s="5"/>
      <c r="V51" s="5"/>
      <c r="Z51" s="8"/>
      <c r="AA51" s="8"/>
    </row>
    <row r="52" spans="1:27">
      <c r="A52" s="3">
        <v>12</v>
      </c>
      <c r="B52" s="3">
        <v>11</v>
      </c>
      <c r="C52" s="3" t="s">
        <v>323</v>
      </c>
      <c r="D52" s="14" t="s">
        <v>195</v>
      </c>
      <c r="E52" s="2">
        <v>149</v>
      </c>
      <c r="F52" s="5"/>
      <c r="G52" s="5"/>
      <c r="H52" s="5"/>
      <c r="I52" s="5"/>
      <c r="K52" s="5">
        <v>149</v>
      </c>
      <c r="L52" s="5" t="s">
        <v>555</v>
      </c>
      <c r="M52" s="5"/>
      <c r="N52" s="5"/>
      <c r="O52" s="23"/>
      <c r="P52" s="2">
        <v>148.99529999999999</v>
      </c>
      <c r="Q52" s="24">
        <v>1</v>
      </c>
      <c r="R52" s="2">
        <v>149.14429999999999</v>
      </c>
      <c r="S52" s="5">
        <v>149</v>
      </c>
      <c r="T52" s="5"/>
      <c r="U52" s="5"/>
      <c r="V52" s="5"/>
      <c r="Z52" s="8"/>
      <c r="AA52" s="8"/>
    </row>
    <row r="53" spans="1:27">
      <c r="A53" s="3">
        <v>13</v>
      </c>
      <c r="B53" s="3">
        <v>12</v>
      </c>
      <c r="C53" s="3" t="s">
        <v>328</v>
      </c>
      <c r="D53" s="14" t="s">
        <v>103</v>
      </c>
      <c r="E53" s="2">
        <v>146</v>
      </c>
      <c r="F53" s="5"/>
      <c r="G53" s="5"/>
      <c r="H53" s="5"/>
      <c r="I53" s="5"/>
      <c r="K53" s="5">
        <v>146</v>
      </c>
      <c r="L53" s="5" t="s">
        <v>555</v>
      </c>
      <c r="M53" s="5"/>
      <c r="N53" s="5"/>
      <c r="O53" s="23"/>
      <c r="P53" s="2">
        <v>145.99520000000001</v>
      </c>
      <c r="Q53" s="24">
        <v>1</v>
      </c>
      <c r="R53" s="2">
        <v>146.1412</v>
      </c>
      <c r="S53" s="5">
        <v>146</v>
      </c>
      <c r="T53" s="5"/>
      <c r="U53" s="5"/>
      <c r="V53" s="5"/>
      <c r="Z53" s="8"/>
      <c r="AA53" s="8"/>
    </row>
    <row r="54" spans="1:27">
      <c r="A54" s="3">
        <v>14</v>
      </c>
      <c r="B54" s="3" t="s">
        <v>60</v>
      </c>
      <c r="C54" s="3" t="s">
        <v>341</v>
      </c>
      <c r="D54" s="14" t="s">
        <v>31</v>
      </c>
      <c r="E54" s="2">
        <v>139</v>
      </c>
      <c r="F54" s="5"/>
      <c r="G54" s="5"/>
      <c r="H54" s="5"/>
      <c r="I54" s="5"/>
      <c r="K54" s="5">
        <v>139</v>
      </c>
      <c r="L54" s="5" t="s">
        <v>556</v>
      </c>
      <c r="M54" s="5"/>
      <c r="N54" s="5"/>
      <c r="O54" s="23"/>
      <c r="P54" s="2">
        <v>138.99510000000001</v>
      </c>
      <c r="Q54" s="24">
        <v>1</v>
      </c>
      <c r="R54" s="2">
        <v>139.13410000000002</v>
      </c>
      <c r="S54" s="5">
        <v>139</v>
      </c>
      <c r="T54" s="5"/>
      <c r="U54" s="5"/>
      <c r="V54" s="5"/>
      <c r="Z54" s="8"/>
      <c r="AA54" s="8"/>
    </row>
    <row r="55" spans="1:27">
      <c r="A55" s="3">
        <v>15</v>
      </c>
      <c r="B55" s="3">
        <v>13</v>
      </c>
      <c r="C55" s="3" t="s">
        <v>348</v>
      </c>
      <c r="D55" s="14" t="s">
        <v>195</v>
      </c>
      <c r="E55" s="2">
        <v>135</v>
      </c>
      <c r="F55" s="5"/>
      <c r="G55" s="5"/>
      <c r="H55" s="5"/>
      <c r="I55" s="5"/>
      <c r="K55" s="5">
        <v>135</v>
      </c>
      <c r="L55" s="5" t="s">
        <v>555</v>
      </c>
      <c r="M55" s="5"/>
      <c r="N55" s="5"/>
      <c r="O55" s="23"/>
      <c r="P55" s="2">
        <v>134.995</v>
      </c>
      <c r="Q55" s="24">
        <v>1</v>
      </c>
      <c r="R55" s="2">
        <v>135.13</v>
      </c>
      <c r="S55" s="5">
        <v>135</v>
      </c>
      <c r="T55" s="5"/>
      <c r="U55" s="5"/>
      <c r="V55" s="5"/>
      <c r="Z55" s="8"/>
      <c r="AA55" s="8"/>
    </row>
    <row r="56" spans="1:27">
      <c r="A56" s="3">
        <v>16</v>
      </c>
      <c r="B56" s="3">
        <v>14</v>
      </c>
      <c r="C56" s="3" t="s">
        <v>369</v>
      </c>
      <c r="D56" s="14" t="s">
        <v>70</v>
      </c>
      <c r="E56" s="2">
        <v>127</v>
      </c>
      <c r="F56" s="5"/>
      <c r="G56" s="5"/>
      <c r="H56" s="5"/>
      <c r="I56" s="5"/>
      <c r="K56" s="5">
        <v>127</v>
      </c>
      <c r="L56" s="5" t="s">
        <v>555</v>
      </c>
      <c r="M56" s="5"/>
      <c r="N56" s="5"/>
      <c r="O56" s="23"/>
      <c r="P56" s="2">
        <v>126.9949</v>
      </c>
      <c r="Q56" s="24">
        <v>1</v>
      </c>
      <c r="R56" s="2">
        <v>127.1219</v>
      </c>
      <c r="S56" s="5">
        <v>127</v>
      </c>
      <c r="T56" s="5"/>
      <c r="U56" s="5"/>
      <c r="V56" s="5"/>
      <c r="Z56" s="8"/>
      <c r="AA56" s="8"/>
    </row>
    <row r="57" spans="1:27">
      <c r="A57" s="3">
        <v>17</v>
      </c>
      <c r="B57" s="3">
        <v>15</v>
      </c>
      <c r="C57" s="3" t="s">
        <v>372</v>
      </c>
      <c r="D57" s="14" t="s">
        <v>85</v>
      </c>
      <c r="E57" s="2">
        <v>125</v>
      </c>
      <c r="F57" s="5"/>
      <c r="G57" s="5"/>
      <c r="H57" s="5"/>
      <c r="I57" s="5"/>
      <c r="K57" s="5">
        <v>125</v>
      </c>
      <c r="L57" s="5" t="s">
        <v>555</v>
      </c>
      <c r="M57" s="5"/>
      <c r="N57" s="5"/>
      <c r="O57" s="23"/>
      <c r="P57" s="2">
        <v>124.9948</v>
      </c>
      <c r="Q57" s="24">
        <v>1</v>
      </c>
      <c r="R57" s="2">
        <v>125.1198</v>
      </c>
      <c r="S57" s="5">
        <v>125</v>
      </c>
      <c r="T57" s="5"/>
      <c r="U57" s="5"/>
      <c r="V57" s="5"/>
      <c r="Z57" s="8"/>
      <c r="AA57" s="8"/>
    </row>
    <row r="58" spans="1:27">
      <c r="A58" s="3">
        <v>18</v>
      </c>
      <c r="B58" s="3">
        <v>16</v>
      </c>
      <c r="C58" s="3" t="s">
        <v>382</v>
      </c>
      <c r="D58" s="14" t="s">
        <v>136</v>
      </c>
      <c r="E58" s="2">
        <v>119</v>
      </c>
      <c r="F58" s="5"/>
      <c r="G58" s="5"/>
      <c r="H58" s="5"/>
      <c r="I58" s="5"/>
      <c r="K58" s="5">
        <v>119</v>
      </c>
      <c r="L58" s="5" t="s">
        <v>555</v>
      </c>
      <c r="M58" s="5"/>
      <c r="N58" s="5"/>
      <c r="O58" s="23"/>
      <c r="P58" s="2">
        <v>118.99469999999999</v>
      </c>
      <c r="Q58" s="24">
        <v>1</v>
      </c>
      <c r="R58" s="2">
        <v>119.11369999999999</v>
      </c>
      <c r="S58" s="5">
        <v>119</v>
      </c>
      <c r="T58" s="5"/>
      <c r="U58" s="5"/>
      <c r="V58" s="5"/>
      <c r="Z58" s="8"/>
      <c r="AA58" s="8"/>
    </row>
    <row r="59" spans="1:27">
      <c r="A59" s="3">
        <v>19</v>
      </c>
      <c r="B59" s="3">
        <v>17</v>
      </c>
      <c r="C59" s="3" t="s">
        <v>412</v>
      </c>
      <c r="D59" s="14" t="s">
        <v>24</v>
      </c>
      <c r="E59" s="2">
        <v>105</v>
      </c>
      <c r="F59" s="5"/>
      <c r="G59" s="5"/>
      <c r="H59" s="5"/>
      <c r="I59" s="5"/>
      <c r="K59" s="5">
        <v>105</v>
      </c>
      <c r="L59" s="5" t="s">
        <v>555</v>
      </c>
      <c r="M59" s="5"/>
      <c r="N59" s="5"/>
      <c r="O59" s="23"/>
      <c r="P59" s="2">
        <v>104.99460000000001</v>
      </c>
      <c r="Q59" s="24">
        <v>1</v>
      </c>
      <c r="R59" s="2">
        <v>105.09960000000001</v>
      </c>
      <c r="S59" s="5">
        <v>105</v>
      </c>
      <c r="T59" s="5"/>
      <c r="U59" s="5"/>
      <c r="V59" s="5"/>
      <c r="Z59" s="8"/>
      <c r="AA59" s="8"/>
    </row>
    <row r="60" spans="1:27">
      <c r="A60" s="3">
        <v>20</v>
      </c>
      <c r="B60" s="3">
        <v>18</v>
      </c>
      <c r="C60" s="3" t="s">
        <v>418</v>
      </c>
      <c r="D60" s="14" t="s">
        <v>80</v>
      </c>
      <c r="E60" s="2">
        <v>99</v>
      </c>
      <c r="F60" s="5"/>
      <c r="G60" s="5"/>
      <c r="H60" s="5"/>
      <c r="I60" s="5"/>
      <c r="K60" s="5">
        <v>99</v>
      </c>
      <c r="L60" s="5" t="s">
        <v>555</v>
      </c>
      <c r="M60" s="5"/>
      <c r="N60" s="5"/>
      <c r="O60" s="23"/>
      <c r="P60" s="2">
        <v>98.994500000000002</v>
      </c>
      <c r="Q60" s="24">
        <v>1</v>
      </c>
      <c r="R60" s="2">
        <v>99.093500000000006</v>
      </c>
      <c r="S60" s="5">
        <v>99</v>
      </c>
      <c r="T60" s="5"/>
      <c r="U60" s="5"/>
      <c r="V60" s="5"/>
      <c r="Z60" s="8"/>
      <c r="AA60" s="8"/>
    </row>
    <row r="61" spans="1:27">
      <c r="A61" s="3">
        <v>21</v>
      </c>
      <c r="B61" s="3">
        <v>19</v>
      </c>
      <c r="C61" s="3" t="s">
        <v>423</v>
      </c>
      <c r="D61" s="14" t="s">
        <v>70</v>
      </c>
      <c r="E61" s="2">
        <v>95</v>
      </c>
      <c r="F61" s="5"/>
      <c r="G61" s="5"/>
      <c r="H61" s="5"/>
      <c r="I61" s="5"/>
      <c r="K61" s="5">
        <v>95</v>
      </c>
      <c r="L61" s="5" t="s">
        <v>555</v>
      </c>
      <c r="M61" s="5"/>
      <c r="N61" s="5"/>
      <c r="O61" s="23"/>
      <c r="P61" s="2">
        <v>94.994399999999999</v>
      </c>
      <c r="Q61" s="24">
        <v>1</v>
      </c>
      <c r="R61" s="2">
        <v>95.089399999999998</v>
      </c>
      <c r="S61" s="5">
        <v>95</v>
      </c>
      <c r="T61" s="5"/>
      <c r="U61" s="5"/>
      <c r="V61" s="5"/>
      <c r="Z61" s="8"/>
      <c r="AA61" s="8"/>
    </row>
    <row r="62" spans="1:27">
      <c r="A62" s="3">
        <v>22</v>
      </c>
      <c r="B62" s="3">
        <v>20</v>
      </c>
      <c r="C62" s="3" t="s">
        <v>441</v>
      </c>
      <c r="D62" s="14" t="s">
        <v>80</v>
      </c>
      <c r="E62" s="2">
        <v>84</v>
      </c>
      <c r="F62" s="5"/>
      <c r="G62" s="5"/>
      <c r="H62" s="5"/>
      <c r="I62" s="5"/>
      <c r="K62" s="5">
        <v>84</v>
      </c>
      <c r="L62" s="5" t="s">
        <v>555</v>
      </c>
      <c r="M62" s="5"/>
      <c r="N62" s="5"/>
      <c r="O62" s="23"/>
      <c r="P62" s="2">
        <v>83.994299999999996</v>
      </c>
      <c r="Q62" s="24">
        <v>1</v>
      </c>
      <c r="R62" s="2">
        <v>84.078299999999999</v>
      </c>
      <c r="S62" s="5">
        <v>84</v>
      </c>
      <c r="T62" s="5"/>
      <c r="U62" s="5"/>
      <c r="V62" s="5"/>
      <c r="Z62" s="8"/>
      <c r="AA62" s="8"/>
    </row>
    <row r="63" spans="1:27">
      <c r="A63" s="3">
        <v>23</v>
      </c>
      <c r="B63" s="3">
        <v>21</v>
      </c>
      <c r="C63" s="3" t="s">
        <v>444</v>
      </c>
      <c r="D63" s="14" t="s">
        <v>103</v>
      </c>
      <c r="E63" s="2">
        <v>81</v>
      </c>
      <c r="F63" s="5"/>
      <c r="G63" s="5"/>
      <c r="H63" s="5"/>
      <c r="I63" s="5"/>
      <c r="K63" s="5">
        <v>81</v>
      </c>
      <c r="L63" s="5" t="s">
        <v>555</v>
      </c>
      <c r="M63" s="5"/>
      <c r="N63" s="5"/>
      <c r="O63" s="23"/>
      <c r="P63" s="2">
        <v>80.994200000000006</v>
      </c>
      <c r="Q63" s="24">
        <v>1</v>
      </c>
      <c r="R63" s="2">
        <v>81.075200000000009</v>
      </c>
      <c r="S63" s="5">
        <v>81</v>
      </c>
      <c r="T63" s="5"/>
      <c r="U63" s="5"/>
      <c r="V63" s="5"/>
      <c r="Z63" s="8"/>
      <c r="AA63" s="8"/>
    </row>
    <row r="64" spans="1:27">
      <c r="A64" s="3">
        <v>24</v>
      </c>
      <c r="B64" s="3">
        <v>22</v>
      </c>
      <c r="C64" s="3" t="s">
        <v>458</v>
      </c>
      <c r="D64" s="14" t="s">
        <v>80</v>
      </c>
      <c r="E64" s="2">
        <v>71</v>
      </c>
      <c r="F64" s="5"/>
      <c r="G64" s="5"/>
      <c r="H64" s="5"/>
      <c r="I64" s="5"/>
      <c r="K64" s="5">
        <v>71</v>
      </c>
      <c r="L64" s="5" t="s">
        <v>555</v>
      </c>
      <c r="M64" s="5"/>
      <c r="N64" s="5"/>
      <c r="O64" s="23"/>
      <c r="P64" s="2">
        <v>70.994100000000003</v>
      </c>
      <c r="Q64" s="24">
        <v>1</v>
      </c>
      <c r="R64" s="2">
        <v>71.065100000000001</v>
      </c>
      <c r="S64" s="5">
        <v>71</v>
      </c>
      <c r="T64" s="5"/>
      <c r="U64" s="5"/>
      <c r="V64" s="5"/>
      <c r="Z64" s="8"/>
      <c r="AA64" s="8"/>
    </row>
    <row r="65" spans="1:27">
      <c r="A65" s="3">
        <v>25</v>
      </c>
      <c r="B65" s="3">
        <v>23</v>
      </c>
      <c r="C65" s="3" t="s">
        <v>497</v>
      </c>
      <c r="D65" s="14" t="s">
        <v>103</v>
      </c>
      <c r="E65" s="2">
        <v>47</v>
      </c>
      <c r="F65" s="5"/>
      <c r="G65" s="5"/>
      <c r="H65" s="5"/>
      <c r="I65" s="5"/>
      <c r="K65" s="5">
        <v>47</v>
      </c>
      <c r="L65" s="5" t="s">
        <v>555</v>
      </c>
      <c r="M65" s="5"/>
      <c r="N65" s="5"/>
      <c r="O65" s="23"/>
      <c r="P65" s="2">
        <v>46.994</v>
      </c>
      <c r="Q65" s="24">
        <v>1</v>
      </c>
      <c r="R65" s="2">
        <v>47.040999999999997</v>
      </c>
      <c r="S65" s="5">
        <v>47</v>
      </c>
      <c r="T65" s="5"/>
      <c r="U65" s="5"/>
      <c r="V65" s="5"/>
      <c r="Z65" s="8"/>
      <c r="AA65" s="8"/>
    </row>
    <row r="66" spans="1:27" ht="5.0999999999999996" customHeight="1">
      <c r="A66" s="5"/>
      <c r="B66" s="5"/>
      <c r="D66" s="9"/>
      <c r="E66" s="9"/>
      <c r="F66" s="9"/>
      <c r="G66" s="9"/>
      <c r="H66" s="9"/>
      <c r="I66" s="9"/>
      <c r="J66" s="9"/>
      <c r="K66" s="5"/>
      <c r="L66" s="5"/>
      <c r="M66" s="5"/>
      <c r="N66" s="5"/>
      <c r="O66" s="23"/>
      <c r="Q66" s="24"/>
      <c r="R66" s="8"/>
      <c r="S66" s="8"/>
      <c r="T66" s="8"/>
      <c r="U66" s="8"/>
      <c r="V66" s="8"/>
      <c r="W66" s="8"/>
      <c r="Z66" s="8"/>
      <c r="AA66" s="8"/>
    </row>
    <row r="67" spans="1:27">
      <c r="D67" s="5"/>
      <c r="F67" s="5"/>
      <c r="G67" s="5"/>
      <c r="H67" s="5"/>
      <c r="I67" s="5"/>
      <c r="K67" s="5"/>
      <c r="L67" s="5"/>
      <c r="M67" s="5"/>
      <c r="N67" s="5"/>
      <c r="O67" s="23"/>
      <c r="S67" s="5"/>
      <c r="T67" s="5"/>
      <c r="U67" s="5"/>
      <c r="V67" s="5"/>
      <c r="Z67" s="8"/>
      <c r="AA67" s="8"/>
    </row>
    <row r="68" spans="1:27">
      <c r="C68" s="8" t="s">
        <v>140</v>
      </c>
      <c r="D68" s="5"/>
      <c r="F68" s="5"/>
      <c r="G68" s="5"/>
      <c r="H68" s="5"/>
      <c r="I68" s="5"/>
      <c r="K68" s="5"/>
      <c r="L68" s="5"/>
      <c r="M68" s="5"/>
      <c r="N68" s="5"/>
      <c r="O68" s="23"/>
      <c r="R68" s="5"/>
      <c r="S68" s="9"/>
      <c r="T68" s="9"/>
      <c r="U68" s="9"/>
      <c r="V68" s="9"/>
      <c r="W68" s="9"/>
      <c r="Z68" s="8"/>
      <c r="AA68" s="8"/>
    </row>
    <row r="69" spans="1:27">
      <c r="A69" s="3">
        <v>1</v>
      </c>
      <c r="B69" s="3">
        <v>1</v>
      </c>
      <c r="C69" s="3" t="s">
        <v>139</v>
      </c>
      <c r="D69" s="14" t="s">
        <v>57</v>
      </c>
      <c r="E69" s="2">
        <v>199</v>
      </c>
      <c r="F69" s="5"/>
      <c r="G69" s="5"/>
      <c r="H69" s="5"/>
      <c r="I69" s="5"/>
      <c r="K69" s="5">
        <v>199</v>
      </c>
      <c r="L69" s="5" t="s">
        <v>555</v>
      </c>
      <c r="M69" s="5" t="s">
        <v>579</v>
      </c>
      <c r="N69" s="5"/>
      <c r="O69" s="23"/>
      <c r="P69" s="2">
        <v>198.99359999999999</v>
      </c>
      <c r="Q69" s="24">
        <v>1</v>
      </c>
      <c r="R69" s="2">
        <v>199.1926</v>
      </c>
      <c r="S69" s="5">
        <v>199</v>
      </c>
      <c r="T69" s="5"/>
      <c r="U69" s="5"/>
      <c r="V69" s="5"/>
      <c r="Z69" s="8"/>
      <c r="AA69" s="8"/>
    </row>
    <row r="70" spans="1:27">
      <c r="A70" s="3">
        <v>2</v>
      </c>
      <c r="B70" s="3">
        <v>2</v>
      </c>
      <c r="C70" s="3" t="s">
        <v>210</v>
      </c>
      <c r="D70" s="14" t="s">
        <v>117</v>
      </c>
      <c r="E70" s="2">
        <v>185</v>
      </c>
      <c r="F70" s="5"/>
      <c r="G70" s="5"/>
      <c r="H70" s="5"/>
      <c r="I70" s="5"/>
      <c r="K70" s="5">
        <v>185</v>
      </c>
      <c r="L70" s="5" t="s">
        <v>555</v>
      </c>
      <c r="M70" s="5" t="s">
        <v>580</v>
      </c>
      <c r="N70" s="5"/>
      <c r="O70" s="23"/>
      <c r="P70" s="2">
        <v>184.99350000000001</v>
      </c>
      <c r="Q70" s="24">
        <v>1</v>
      </c>
      <c r="R70" s="2">
        <v>185.17850000000001</v>
      </c>
      <c r="S70" s="5">
        <v>185</v>
      </c>
      <c r="T70" s="5"/>
      <c r="U70" s="5"/>
      <c r="V70" s="5"/>
      <c r="Z70" s="8"/>
      <c r="AA70" s="8"/>
    </row>
    <row r="71" spans="1:27">
      <c r="A71" s="3">
        <v>3</v>
      </c>
      <c r="B71" s="3" t="s">
        <v>60</v>
      </c>
      <c r="C71" s="3" t="s">
        <v>213</v>
      </c>
      <c r="D71" s="14" t="s">
        <v>31</v>
      </c>
      <c r="E71" s="2">
        <v>184</v>
      </c>
      <c r="F71" s="5"/>
      <c r="G71" s="5"/>
      <c r="H71" s="5"/>
      <c r="I71" s="5"/>
      <c r="K71" s="5">
        <v>184</v>
      </c>
      <c r="L71" s="5" t="s">
        <v>556</v>
      </c>
      <c r="M71" s="5"/>
      <c r="N71" s="5"/>
      <c r="O71" s="23"/>
      <c r="P71" s="2">
        <v>183.99340000000001</v>
      </c>
      <c r="Q71" s="24">
        <v>1</v>
      </c>
      <c r="R71" s="2">
        <v>184.17740000000001</v>
      </c>
      <c r="S71" s="5">
        <v>184</v>
      </c>
      <c r="T71" s="5"/>
      <c r="U71" s="5"/>
      <c r="V71" s="5"/>
      <c r="Z71" s="8"/>
      <c r="AA71" s="8"/>
    </row>
    <row r="72" spans="1:27">
      <c r="A72" s="3">
        <v>4</v>
      </c>
      <c r="B72" s="3">
        <v>3</v>
      </c>
      <c r="C72" s="3" t="s">
        <v>237</v>
      </c>
      <c r="D72" s="14" t="s">
        <v>136</v>
      </c>
      <c r="E72" s="2">
        <v>180</v>
      </c>
      <c r="F72" s="5"/>
      <c r="G72" s="5"/>
      <c r="H72" s="5"/>
      <c r="I72" s="5"/>
      <c r="K72" s="5">
        <v>180</v>
      </c>
      <c r="L72" s="5" t="s">
        <v>555</v>
      </c>
      <c r="M72" s="5" t="s">
        <v>581</v>
      </c>
      <c r="N72" s="5"/>
      <c r="O72" s="23"/>
      <c r="P72" s="2">
        <v>179.9933</v>
      </c>
      <c r="Q72" s="24">
        <v>1</v>
      </c>
      <c r="R72" s="2">
        <v>180.17330000000001</v>
      </c>
      <c r="S72" s="5">
        <v>180</v>
      </c>
      <c r="T72" s="5"/>
      <c r="U72" s="5"/>
      <c r="V72" s="5"/>
      <c r="Z72" s="8"/>
      <c r="AA72" s="8"/>
    </row>
    <row r="73" spans="1:27">
      <c r="A73" s="3">
        <v>5</v>
      </c>
      <c r="B73" s="3">
        <v>4</v>
      </c>
      <c r="C73" s="3" t="s">
        <v>259</v>
      </c>
      <c r="D73" s="14" t="s">
        <v>34</v>
      </c>
      <c r="E73" s="2">
        <v>175</v>
      </c>
      <c r="F73" s="5"/>
      <c r="G73" s="5"/>
      <c r="H73" s="5"/>
      <c r="I73" s="5"/>
      <c r="K73" s="5">
        <v>175</v>
      </c>
      <c r="L73" s="5" t="s">
        <v>555</v>
      </c>
      <c r="M73" s="5"/>
      <c r="N73" s="5"/>
      <c r="O73" s="23"/>
      <c r="P73" s="2">
        <v>174.9932</v>
      </c>
      <c r="Q73" s="24">
        <v>1</v>
      </c>
      <c r="R73" s="2">
        <v>175.16820000000001</v>
      </c>
      <c r="S73" s="5">
        <v>175</v>
      </c>
      <c r="T73" s="5"/>
      <c r="U73" s="5"/>
      <c r="V73" s="5"/>
      <c r="Z73" s="8"/>
      <c r="AA73" s="8"/>
    </row>
    <row r="74" spans="1:27">
      <c r="A74" s="3">
        <v>6</v>
      </c>
      <c r="B74" s="3">
        <v>5</v>
      </c>
      <c r="C74" s="3" t="s">
        <v>279</v>
      </c>
      <c r="D74" s="14" t="s">
        <v>42</v>
      </c>
      <c r="E74" s="2">
        <v>169</v>
      </c>
      <c r="F74" s="5"/>
      <c r="G74" s="5"/>
      <c r="H74" s="5"/>
      <c r="I74" s="5"/>
      <c r="K74" s="5">
        <v>169</v>
      </c>
      <c r="L74" s="5" t="s">
        <v>555</v>
      </c>
      <c r="M74" s="5"/>
      <c r="N74" s="5"/>
      <c r="O74" s="23"/>
      <c r="P74" s="2">
        <v>168.9931</v>
      </c>
      <c r="Q74" s="24">
        <v>1</v>
      </c>
      <c r="R74" s="2">
        <v>169.16210000000001</v>
      </c>
      <c r="S74" s="5">
        <v>169</v>
      </c>
      <c r="T74" s="5"/>
      <c r="U74" s="5"/>
      <c r="V74" s="5"/>
      <c r="Z74" s="8"/>
      <c r="AA74" s="8"/>
    </row>
    <row r="75" spans="1:27">
      <c r="A75" s="3">
        <v>7</v>
      </c>
      <c r="B75" s="3">
        <v>6</v>
      </c>
      <c r="C75" s="3" t="s">
        <v>286</v>
      </c>
      <c r="D75" s="14" t="s">
        <v>28</v>
      </c>
      <c r="E75" s="2">
        <v>165</v>
      </c>
      <c r="F75" s="5"/>
      <c r="G75" s="5"/>
      <c r="H75" s="5"/>
      <c r="I75" s="5"/>
      <c r="K75" s="5">
        <v>165</v>
      </c>
      <c r="L75" s="5" t="s">
        <v>555</v>
      </c>
      <c r="M75" s="5"/>
      <c r="N75" s="5"/>
      <c r="O75" s="23"/>
      <c r="P75" s="2">
        <v>164.99299999999999</v>
      </c>
      <c r="Q75" s="24">
        <v>1</v>
      </c>
      <c r="R75" s="2">
        <v>165.15799999999999</v>
      </c>
      <c r="S75" s="5">
        <v>165</v>
      </c>
      <c r="T75" s="5"/>
      <c r="U75" s="5"/>
      <c r="V75" s="5"/>
      <c r="Z75" s="8"/>
      <c r="AA75" s="8"/>
    </row>
    <row r="76" spans="1:27">
      <c r="A76" s="3">
        <v>8</v>
      </c>
      <c r="B76" s="3">
        <v>7</v>
      </c>
      <c r="C76" s="3" t="s">
        <v>289</v>
      </c>
      <c r="D76" s="14" t="s">
        <v>195</v>
      </c>
      <c r="E76" s="2">
        <v>162</v>
      </c>
      <c r="F76" s="5"/>
      <c r="G76" s="5"/>
      <c r="H76" s="5"/>
      <c r="I76" s="5"/>
      <c r="K76" s="5">
        <v>162</v>
      </c>
      <c r="L76" s="5" t="s">
        <v>555</v>
      </c>
      <c r="M76" s="5"/>
      <c r="N76" s="5"/>
      <c r="O76" s="23"/>
      <c r="P76" s="2">
        <v>161.99289999999999</v>
      </c>
      <c r="Q76" s="24">
        <v>1</v>
      </c>
      <c r="R76" s="2">
        <v>162.1549</v>
      </c>
      <c r="S76" s="5">
        <v>162</v>
      </c>
      <c r="T76" s="5"/>
      <c r="U76" s="5"/>
      <c r="V76" s="5"/>
      <c r="Z76" s="8"/>
      <c r="AA76" s="8"/>
    </row>
    <row r="77" spans="1:27">
      <c r="A77" s="3">
        <v>9</v>
      </c>
      <c r="B77" s="3">
        <v>8</v>
      </c>
      <c r="C77" s="3" t="s">
        <v>322</v>
      </c>
      <c r="D77" s="14" t="s">
        <v>70</v>
      </c>
      <c r="E77" s="2">
        <v>150</v>
      </c>
      <c r="F77" s="5"/>
      <c r="G77" s="5"/>
      <c r="H77" s="5"/>
      <c r="I77" s="5"/>
      <c r="K77" s="5">
        <v>150</v>
      </c>
      <c r="L77" s="5" t="s">
        <v>555</v>
      </c>
      <c r="M77" s="5"/>
      <c r="N77" s="5"/>
      <c r="O77" s="23"/>
      <c r="P77" s="2">
        <v>149.99279999999999</v>
      </c>
      <c r="Q77" s="24">
        <v>1</v>
      </c>
      <c r="R77" s="2">
        <v>150.14279999999999</v>
      </c>
      <c r="S77" s="5">
        <v>150</v>
      </c>
      <c r="T77" s="5"/>
      <c r="U77" s="5"/>
      <c r="V77" s="5"/>
      <c r="Z77" s="8"/>
      <c r="AA77" s="8"/>
    </row>
    <row r="78" spans="1:27">
      <c r="A78" s="3">
        <v>10</v>
      </c>
      <c r="B78" s="3">
        <v>9</v>
      </c>
      <c r="C78" s="3" t="s">
        <v>337</v>
      </c>
      <c r="D78" s="14" t="s">
        <v>103</v>
      </c>
      <c r="E78" s="2">
        <v>142</v>
      </c>
      <c r="F78" s="5"/>
      <c r="G78" s="5"/>
      <c r="H78" s="5"/>
      <c r="I78" s="5"/>
      <c r="K78" s="5">
        <v>142</v>
      </c>
      <c r="L78" s="5" t="s">
        <v>555</v>
      </c>
      <c r="M78" s="5"/>
      <c r="N78" s="5"/>
      <c r="O78" s="23"/>
      <c r="P78" s="2">
        <v>141.99270000000001</v>
      </c>
      <c r="Q78" s="24">
        <v>1</v>
      </c>
      <c r="R78" s="2">
        <v>142.13470000000001</v>
      </c>
      <c r="S78" s="5">
        <v>142</v>
      </c>
      <c r="T78" s="5"/>
      <c r="U78" s="5"/>
      <c r="V78" s="5"/>
      <c r="Z78" s="8"/>
      <c r="AA78" s="8"/>
    </row>
    <row r="79" spans="1:27">
      <c r="A79" s="3">
        <v>11</v>
      </c>
      <c r="B79" s="3" t="s">
        <v>60</v>
      </c>
      <c r="C79" s="3" t="s">
        <v>340</v>
      </c>
      <c r="D79" s="14" t="s">
        <v>31</v>
      </c>
      <c r="E79" s="2">
        <v>140</v>
      </c>
      <c r="F79" s="5"/>
      <c r="G79" s="5"/>
      <c r="H79" s="5"/>
      <c r="I79" s="5"/>
      <c r="K79" s="5">
        <v>140</v>
      </c>
      <c r="L79" s="5" t="s">
        <v>556</v>
      </c>
      <c r="M79" s="5"/>
      <c r="N79" s="5"/>
      <c r="O79" s="23"/>
      <c r="P79" s="2">
        <v>139.99260000000001</v>
      </c>
      <c r="Q79" s="24">
        <v>1</v>
      </c>
      <c r="R79" s="2">
        <v>140.1326</v>
      </c>
      <c r="S79" s="5">
        <v>140</v>
      </c>
      <c r="T79" s="5"/>
      <c r="U79" s="5"/>
      <c r="V79" s="5"/>
      <c r="Z79" s="8"/>
      <c r="AA79" s="8"/>
    </row>
    <row r="80" spans="1:27">
      <c r="A80" s="3">
        <v>12</v>
      </c>
      <c r="B80" s="3">
        <v>10</v>
      </c>
      <c r="C80" s="3" t="s">
        <v>350</v>
      </c>
      <c r="D80" s="14" t="s">
        <v>103</v>
      </c>
      <c r="E80" s="2">
        <v>134</v>
      </c>
      <c r="F80" s="5"/>
      <c r="G80" s="5"/>
      <c r="H80" s="5"/>
      <c r="I80" s="5"/>
      <c r="K80" s="5">
        <v>134</v>
      </c>
      <c r="L80" s="5" t="s">
        <v>555</v>
      </c>
      <c r="M80" s="5"/>
      <c r="N80" s="5"/>
      <c r="O80" s="23"/>
      <c r="P80" s="2">
        <v>133.99250000000001</v>
      </c>
      <c r="Q80" s="24">
        <v>1</v>
      </c>
      <c r="R80" s="2">
        <v>134.12649999999999</v>
      </c>
      <c r="S80" s="5">
        <v>134</v>
      </c>
      <c r="T80" s="5"/>
      <c r="U80" s="5"/>
      <c r="V80" s="5"/>
      <c r="Z80" s="8"/>
      <c r="AA80" s="8"/>
    </row>
    <row r="81" spans="1:27">
      <c r="A81" s="3">
        <v>13</v>
      </c>
      <c r="B81" s="3">
        <v>11</v>
      </c>
      <c r="C81" s="3" t="s">
        <v>357</v>
      </c>
      <c r="D81" s="14" t="s">
        <v>85</v>
      </c>
      <c r="E81" s="2">
        <v>133</v>
      </c>
      <c r="F81" s="5"/>
      <c r="G81" s="5"/>
      <c r="H81" s="5"/>
      <c r="I81" s="5"/>
      <c r="K81" s="5">
        <v>133</v>
      </c>
      <c r="L81" s="5" t="s">
        <v>555</v>
      </c>
      <c r="M81" s="5"/>
      <c r="N81" s="5"/>
      <c r="O81" s="23"/>
      <c r="P81" s="2">
        <v>132.9924</v>
      </c>
      <c r="Q81" s="24">
        <v>1</v>
      </c>
      <c r="R81" s="2">
        <v>133.12540000000001</v>
      </c>
      <c r="S81" s="5">
        <v>133</v>
      </c>
      <c r="T81" s="5"/>
      <c r="U81" s="5"/>
      <c r="V81" s="5"/>
      <c r="Z81" s="8"/>
      <c r="AA81" s="8"/>
    </row>
    <row r="82" spans="1:27">
      <c r="A82" s="3">
        <v>14</v>
      </c>
      <c r="B82" s="3">
        <v>12</v>
      </c>
      <c r="C82" s="3" t="s">
        <v>361</v>
      </c>
      <c r="D82" s="14" t="s">
        <v>195</v>
      </c>
      <c r="E82" s="2">
        <v>130</v>
      </c>
      <c r="F82" s="5"/>
      <c r="G82" s="5"/>
      <c r="H82" s="5"/>
      <c r="I82" s="5"/>
      <c r="K82" s="5">
        <v>130</v>
      </c>
      <c r="L82" s="5" t="s">
        <v>555</v>
      </c>
      <c r="M82" s="5"/>
      <c r="N82" s="5"/>
      <c r="O82" s="23"/>
      <c r="P82" s="2">
        <v>129.9923</v>
      </c>
      <c r="Q82" s="24">
        <v>1</v>
      </c>
      <c r="R82" s="2">
        <v>130.1223</v>
      </c>
      <c r="S82" s="5">
        <v>130</v>
      </c>
      <c r="T82" s="5"/>
      <c r="U82" s="5"/>
      <c r="V82" s="5"/>
      <c r="Z82" s="8"/>
      <c r="AA82" s="8"/>
    </row>
    <row r="83" spans="1:27">
      <c r="A83" s="3">
        <v>15</v>
      </c>
      <c r="B83" s="3">
        <v>13</v>
      </c>
      <c r="C83" s="3" t="s">
        <v>371</v>
      </c>
      <c r="D83" s="14" t="s">
        <v>70</v>
      </c>
      <c r="E83" s="2">
        <v>126</v>
      </c>
      <c r="F83" s="5"/>
      <c r="G83" s="5"/>
      <c r="H83" s="5"/>
      <c r="I83" s="5"/>
      <c r="K83" s="5">
        <v>126</v>
      </c>
      <c r="L83" s="5" t="s">
        <v>555</v>
      </c>
      <c r="M83" s="5"/>
      <c r="N83" s="5"/>
      <c r="O83" s="23"/>
      <c r="P83" s="2">
        <v>125.9922</v>
      </c>
      <c r="Q83" s="24">
        <v>1</v>
      </c>
      <c r="R83" s="2">
        <v>126.1182</v>
      </c>
      <c r="S83" s="5">
        <v>126</v>
      </c>
      <c r="T83" s="5"/>
      <c r="U83" s="5"/>
      <c r="V83" s="5"/>
      <c r="Z83" s="8"/>
      <c r="AA83" s="8"/>
    </row>
    <row r="84" spans="1:27">
      <c r="A84" s="3">
        <v>16</v>
      </c>
      <c r="B84" s="3">
        <v>14</v>
      </c>
      <c r="C84" s="3" t="s">
        <v>384</v>
      </c>
      <c r="D84" s="14" t="s">
        <v>70</v>
      </c>
      <c r="E84" s="2">
        <v>118</v>
      </c>
      <c r="F84" s="5"/>
      <c r="G84" s="5"/>
      <c r="H84" s="5"/>
      <c r="I84" s="5"/>
      <c r="K84" s="5">
        <v>118</v>
      </c>
      <c r="L84" s="5" t="s">
        <v>555</v>
      </c>
      <c r="M84" s="5"/>
      <c r="N84" s="5"/>
      <c r="O84" s="23"/>
      <c r="P84" s="2">
        <v>117.99209999999999</v>
      </c>
      <c r="Q84" s="24">
        <v>1</v>
      </c>
      <c r="R84" s="2">
        <v>118.11009999999999</v>
      </c>
      <c r="S84" s="5">
        <v>118</v>
      </c>
      <c r="T84" s="5"/>
      <c r="U84" s="5"/>
      <c r="V84" s="5"/>
      <c r="Z84" s="8"/>
      <c r="AA84" s="8"/>
    </row>
    <row r="85" spans="1:27">
      <c r="A85" s="3">
        <v>17</v>
      </c>
      <c r="B85" s="3">
        <v>15</v>
      </c>
      <c r="C85" s="3" t="s">
        <v>392</v>
      </c>
      <c r="D85" s="14" t="s">
        <v>34</v>
      </c>
      <c r="E85" s="2">
        <v>113</v>
      </c>
      <c r="F85" s="5"/>
      <c r="G85" s="5"/>
      <c r="H85" s="5"/>
      <c r="I85" s="5"/>
      <c r="K85" s="5">
        <v>113</v>
      </c>
      <c r="L85" s="5" t="s">
        <v>555</v>
      </c>
      <c r="M85" s="5"/>
      <c r="N85" s="5"/>
      <c r="O85" s="23"/>
      <c r="P85" s="2">
        <v>112.992</v>
      </c>
      <c r="Q85" s="24">
        <v>1</v>
      </c>
      <c r="R85" s="2">
        <v>113.105</v>
      </c>
      <c r="S85" s="5">
        <v>113</v>
      </c>
      <c r="T85" s="5"/>
      <c r="U85" s="5"/>
      <c r="V85" s="5"/>
      <c r="Z85" s="8"/>
      <c r="AA85" s="8"/>
    </row>
    <row r="86" spans="1:27">
      <c r="A86" s="3">
        <v>18</v>
      </c>
      <c r="B86" s="3">
        <v>16</v>
      </c>
      <c r="C86" s="3" t="s">
        <v>400</v>
      </c>
      <c r="D86" s="14" t="s">
        <v>184</v>
      </c>
      <c r="E86" s="2">
        <v>111</v>
      </c>
      <c r="F86" s="5"/>
      <c r="G86" s="5"/>
      <c r="H86" s="5"/>
      <c r="I86" s="5"/>
      <c r="K86" s="5">
        <v>111</v>
      </c>
      <c r="L86" s="5" t="s">
        <v>555</v>
      </c>
      <c r="M86" s="5"/>
      <c r="N86" s="5"/>
      <c r="O86" s="23"/>
      <c r="P86" s="2">
        <v>110.9919</v>
      </c>
      <c r="Q86" s="24">
        <v>1</v>
      </c>
      <c r="R86" s="2">
        <v>111.10290000000001</v>
      </c>
      <c r="S86" s="5">
        <v>111</v>
      </c>
      <c r="T86" s="5"/>
      <c r="U86" s="5"/>
      <c r="V86" s="5"/>
      <c r="Z86" s="8"/>
      <c r="AA86" s="8"/>
    </row>
    <row r="87" spans="1:27">
      <c r="A87" s="3">
        <v>19</v>
      </c>
      <c r="B87" s="3">
        <v>17</v>
      </c>
      <c r="C87" s="3" t="s">
        <v>417</v>
      </c>
      <c r="D87" s="14" t="s">
        <v>136</v>
      </c>
      <c r="E87" s="2">
        <v>100</v>
      </c>
      <c r="F87" s="5"/>
      <c r="G87" s="5"/>
      <c r="H87" s="5"/>
      <c r="I87" s="5"/>
      <c r="K87" s="5">
        <v>100</v>
      </c>
      <c r="L87" s="5" t="s">
        <v>555</v>
      </c>
      <c r="M87" s="5"/>
      <c r="N87" s="5"/>
      <c r="O87" s="23"/>
      <c r="P87" s="2">
        <v>99.991799999999998</v>
      </c>
      <c r="Q87" s="24">
        <v>1</v>
      </c>
      <c r="R87" s="2">
        <v>100.09179999999999</v>
      </c>
      <c r="S87" s="5">
        <v>100</v>
      </c>
      <c r="T87" s="5"/>
      <c r="U87" s="5"/>
      <c r="V87" s="5"/>
      <c r="Z87" s="8"/>
      <c r="AA87" s="8"/>
    </row>
    <row r="88" spans="1:27">
      <c r="A88" s="3">
        <v>20</v>
      </c>
      <c r="B88" s="3">
        <v>18</v>
      </c>
      <c r="C88" s="3" t="s">
        <v>422</v>
      </c>
      <c r="D88" s="14" t="s">
        <v>80</v>
      </c>
      <c r="E88" s="2">
        <v>96</v>
      </c>
      <c r="F88" s="5"/>
      <c r="G88" s="5"/>
      <c r="H88" s="5"/>
      <c r="I88" s="5"/>
      <c r="K88" s="5">
        <v>96</v>
      </c>
      <c r="L88" s="5" t="s">
        <v>555</v>
      </c>
      <c r="M88" s="5"/>
      <c r="N88" s="5"/>
      <c r="O88" s="23"/>
      <c r="P88" s="2">
        <v>95.991699999999994</v>
      </c>
      <c r="Q88" s="24">
        <v>1</v>
      </c>
      <c r="R88" s="2">
        <v>96.087699999999998</v>
      </c>
      <c r="S88" s="5">
        <v>96</v>
      </c>
      <c r="T88" s="5"/>
      <c r="U88" s="5"/>
      <c r="V88" s="5"/>
      <c r="Z88" s="8"/>
      <c r="AA88" s="8"/>
    </row>
    <row r="89" spans="1:27">
      <c r="A89" s="3">
        <v>21</v>
      </c>
      <c r="B89" s="3">
        <v>19</v>
      </c>
      <c r="C89" s="3" t="s">
        <v>442</v>
      </c>
      <c r="D89" s="14" t="s">
        <v>70</v>
      </c>
      <c r="E89" s="2">
        <v>83</v>
      </c>
      <c r="F89" s="5"/>
      <c r="G89" s="5"/>
      <c r="H89" s="5"/>
      <c r="I89" s="5"/>
      <c r="K89" s="5">
        <v>83</v>
      </c>
      <c r="L89" s="5" t="s">
        <v>555</v>
      </c>
      <c r="M89" s="5"/>
      <c r="N89" s="5"/>
      <c r="O89" s="23"/>
      <c r="P89" s="2">
        <v>82.991600000000005</v>
      </c>
      <c r="Q89" s="24">
        <v>1</v>
      </c>
      <c r="R89" s="2">
        <v>83.074600000000004</v>
      </c>
      <c r="S89" s="5">
        <v>83</v>
      </c>
      <c r="T89" s="5"/>
      <c r="U89" s="5"/>
      <c r="V89" s="5"/>
      <c r="Z89" s="8"/>
      <c r="AA89" s="8"/>
    </row>
    <row r="90" spans="1:27">
      <c r="A90" s="3">
        <v>22</v>
      </c>
      <c r="B90" s="3">
        <v>20</v>
      </c>
      <c r="C90" s="3" t="s">
        <v>447</v>
      </c>
      <c r="D90" s="14" t="s">
        <v>80</v>
      </c>
      <c r="E90" s="2">
        <v>79</v>
      </c>
      <c r="F90" s="5"/>
      <c r="G90" s="5"/>
      <c r="H90" s="5"/>
      <c r="I90" s="5"/>
      <c r="K90" s="5">
        <v>79</v>
      </c>
      <c r="L90" s="5" t="s">
        <v>555</v>
      </c>
      <c r="M90" s="5"/>
      <c r="N90" s="5"/>
      <c r="O90" s="23"/>
      <c r="P90" s="2">
        <v>78.991500000000002</v>
      </c>
      <c r="Q90" s="24">
        <v>1</v>
      </c>
      <c r="R90" s="2">
        <v>79.070499999999996</v>
      </c>
      <c r="S90" s="5">
        <v>79</v>
      </c>
      <c r="T90" s="5"/>
      <c r="U90" s="5"/>
      <c r="V90" s="5"/>
      <c r="Z90" s="8"/>
      <c r="AA90" s="8"/>
    </row>
    <row r="91" spans="1:27">
      <c r="A91" s="3">
        <v>23</v>
      </c>
      <c r="B91" s="3">
        <v>21</v>
      </c>
      <c r="C91" s="3" t="s">
        <v>468</v>
      </c>
      <c r="D91" s="14" t="s">
        <v>53</v>
      </c>
      <c r="E91" s="2">
        <v>66</v>
      </c>
      <c r="F91" s="5"/>
      <c r="G91" s="5"/>
      <c r="H91" s="5"/>
      <c r="I91" s="5"/>
      <c r="K91" s="5">
        <v>66</v>
      </c>
      <c r="L91" s="5" t="s">
        <v>555</v>
      </c>
      <c r="M91" s="5"/>
      <c r="N91" s="5"/>
      <c r="O91" s="23"/>
      <c r="P91" s="2">
        <v>65.991399999999999</v>
      </c>
      <c r="Q91" s="24">
        <v>1</v>
      </c>
      <c r="R91" s="2">
        <v>66.057400000000001</v>
      </c>
      <c r="S91" s="5">
        <v>66</v>
      </c>
      <c r="T91" s="5"/>
      <c r="U91" s="5"/>
      <c r="V91" s="5"/>
      <c r="Z91" s="8"/>
      <c r="AA91" s="8"/>
    </row>
    <row r="92" spans="1:27">
      <c r="A92" s="3">
        <v>24</v>
      </c>
      <c r="B92" s="3">
        <v>22</v>
      </c>
      <c r="C92" s="3" t="s">
        <v>469</v>
      </c>
      <c r="D92" s="14" t="s">
        <v>53</v>
      </c>
      <c r="E92" s="2">
        <v>65</v>
      </c>
      <c r="F92" s="5"/>
      <c r="G92" s="5"/>
      <c r="H92" s="5"/>
      <c r="I92" s="5"/>
      <c r="K92" s="5">
        <v>65</v>
      </c>
      <c r="L92" s="5" t="s">
        <v>555</v>
      </c>
      <c r="M92" s="5"/>
      <c r="N92" s="5"/>
      <c r="O92" s="23"/>
      <c r="P92" s="2">
        <v>64.991299999999995</v>
      </c>
      <c r="Q92" s="24">
        <v>1</v>
      </c>
      <c r="R92" s="2">
        <v>65.056299999999993</v>
      </c>
      <c r="S92" s="5">
        <v>65</v>
      </c>
      <c r="T92" s="5"/>
      <c r="U92" s="5"/>
      <c r="V92" s="5"/>
      <c r="Z92" s="8"/>
      <c r="AA92" s="8"/>
    </row>
    <row r="93" spans="1:27">
      <c r="A93" s="3">
        <v>25</v>
      </c>
      <c r="B93" s="3">
        <v>23</v>
      </c>
      <c r="C93" s="3" t="s">
        <v>471</v>
      </c>
      <c r="D93" s="14" t="s">
        <v>80</v>
      </c>
      <c r="E93" s="2">
        <v>64</v>
      </c>
      <c r="F93" s="5"/>
      <c r="G93" s="5"/>
      <c r="H93" s="5"/>
      <c r="I93" s="5"/>
      <c r="K93" s="5">
        <v>64</v>
      </c>
      <c r="L93" s="5" t="s">
        <v>555</v>
      </c>
      <c r="M93" s="5"/>
      <c r="N93" s="5"/>
      <c r="O93" s="23"/>
      <c r="P93" s="2">
        <v>63.991199999999999</v>
      </c>
      <c r="Q93" s="24">
        <v>1</v>
      </c>
      <c r="R93" s="2">
        <v>64.055199999999999</v>
      </c>
      <c r="S93" s="5">
        <v>64</v>
      </c>
      <c r="T93" s="5"/>
      <c r="U93" s="5"/>
      <c r="V93" s="5"/>
      <c r="Z93" s="8"/>
      <c r="AA93" s="8"/>
    </row>
    <row r="94" spans="1:27">
      <c r="A94" s="3">
        <v>26</v>
      </c>
      <c r="B94" s="3">
        <v>24</v>
      </c>
      <c r="C94" s="3" t="s">
        <v>480</v>
      </c>
      <c r="D94" s="14" t="s">
        <v>103</v>
      </c>
      <c r="E94" s="2">
        <v>58</v>
      </c>
      <c r="F94" s="5"/>
      <c r="G94" s="5"/>
      <c r="H94" s="5"/>
      <c r="I94" s="5"/>
      <c r="K94" s="5">
        <v>58</v>
      </c>
      <c r="L94" s="5" t="s">
        <v>555</v>
      </c>
      <c r="M94" s="5"/>
      <c r="N94" s="5"/>
      <c r="O94" s="23"/>
      <c r="P94" s="2">
        <v>57.991100000000003</v>
      </c>
      <c r="Q94" s="24">
        <v>1</v>
      </c>
      <c r="R94" s="2">
        <v>58.049100000000003</v>
      </c>
      <c r="S94" s="5">
        <v>58</v>
      </c>
      <c r="T94" s="5"/>
      <c r="U94" s="5"/>
      <c r="V94" s="5"/>
      <c r="Z94" s="8"/>
      <c r="AA94" s="8"/>
    </row>
    <row r="95" spans="1:27">
      <c r="A95" s="3">
        <v>27</v>
      </c>
      <c r="B95" s="3">
        <v>25</v>
      </c>
      <c r="C95" s="3" t="s">
        <v>486</v>
      </c>
      <c r="D95" s="14" t="s">
        <v>103</v>
      </c>
      <c r="E95" s="2">
        <v>55</v>
      </c>
      <c r="F95" s="5"/>
      <c r="G95" s="5"/>
      <c r="H95" s="5"/>
      <c r="I95" s="5"/>
      <c r="K95" s="5">
        <v>55</v>
      </c>
      <c r="L95" s="5" t="s">
        <v>555</v>
      </c>
      <c r="M95" s="5"/>
      <c r="N95" s="5"/>
      <c r="O95" s="23"/>
      <c r="P95" s="2">
        <v>54.991</v>
      </c>
      <c r="Q95" s="24">
        <v>1</v>
      </c>
      <c r="R95" s="2">
        <v>55.045999999999999</v>
      </c>
      <c r="S95" s="5">
        <v>55</v>
      </c>
      <c r="T95" s="5"/>
      <c r="U95" s="5"/>
      <c r="V95" s="5"/>
      <c r="Z95" s="8"/>
      <c r="AA95" s="8"/>
    </row>
    <row r="96" spans="1:27">
      <c r="A96" s="3">
        <v>28</v>
      </c>
      <c r="B96" s="3" t="s">
        <v>60</v>
      </c>
      <c r="C96" s="3" t="s">
        <v>492</v>
      </c>
      <c r="D96" s="14" t="s">
        <v>31</v>
      </c>
      <c r="E96" s="2">
        <v>52</v>
      </c>
      <c r="F96" s="5"/>
      <c r="G96" s="5"/>
      <c r="H96" s="5"/>
      <c r="I96" s="5"/>
      <c r="K96" s="5">
        <v>52</v>
      </c>
      <c r="L96" s="5" t="s">
        <v>556</v>
      </c>
      <c r="M96" s="5"/>
      <c r="N96" s="5"/>
      <c r="O96" s="23"/>
      <c r="P96" s="2">
        <v>51.990900000000003</v>
      </c>
      <c r="Q96" s="24">
        <v>1</v>
      </c>
      <c r="R96" s="2">
        <v>52.042900000000003</v>
      </c>
      <c r="S96" s="5">
        <v>52</v>
      </c>
      <c r="T96" s="5"/>
      <c r="U96" s="5"/>
      <c r="V96" s="5"/>
      <c r="Z96" s="8"/>
      <c r="AA96" s="8"/>
    </row>
    <row r="97" spans="1:27" ht="3" customHeight="1">
      <c r="D97" s="9"/>
      <c r="E97" s="9"/>
      <c r="F97" s="9"/>
      <c r="G97" s="9"/>
      <c r="H97" s="9"/>
      <c r="I97" s="9"/>
      <c r="J97" s="9"/>
      <c r="K97" s="5"/>
      <c r="L97" s="5"/>
      <c r="M97" s="5"/>
      <c r="N97" s="5"/>
      <c r="O97" s="23"/>
      <c r="Q97" s="24"/>
      <c r="R97" s="8"/>
      <c r="S97" s="8"/>
      <c r="T97" s="8"/>
      <c r="U97" s="8"/>
      <c r="V97" s="8"/>
      <c r="W97" s="8"/>
      <c r="Z97" s="8"/>
      <c r="AA97" s="8"/>
    </row>
    <row r="98" spans="1:27">
      <c r="D98" s="5"/>
      <c r="F98" s="5"/>
      <c r="G98" s="5"/>
      <c r="H98" s="5"/>
      <c r="I98" s="5"/>
      <c r="K98" s="5"/>
      <c r="L98" s="5"/>
      <c r="M98" s="5"/>
      <c r="N98" s="5"/>
      <c r="O98" s="23"/>
      <c r="S98" s="5"/>
      <c r="T98" s="5"/>
      <c r="U98" s="5"/>
      <c r="V98" s="5"/>
      <c r="Z98" s="8"/>
      <c r="AA98" s="8"/>
    </row>
    <row r="99" spans="1:27" ht="15">
      <c r="A99" s="29"/>
      <c r="B99" s="29"/>
      <c r="C99" s="8" t="s">
        <v>230</v>
      </c>
      <c r="D99" s="5"/>
      <c r="F99" s="5"/>
      <c r="G99" s="5"/>
      <c r="H99" s="5"/>
      <c r="I99" s="5"/>
      <c r="K99" s="5"/>
      <c r="L99" s="5"/>
      <c r="M99" s="5"/>
      <c r="N99" s="5"/>
      <c r="O99" s="23"/>
      <c r="R99" s="5"/>
      <c r="S99" s="9"/>
      <c r="T99" s="9"/>
      <c r="U99" s="9"/>
      <c r="V99" s="9"/>
      <c r="W99" s="9"/>
      <c r="Z99" s="8"/>
      <c r="AA99" s="8"/>
    </row>
    <row r="100" spans="1:27" ht="15">
      <c r="A100" s="30">
        <v>1</v>
      </c>
      <c r="B100" s="30">
        <v>1</v>
      </c>
      <c r="C100" s="3" t="s">
        <v>229</v>
      </c>
      <c r="D100" s="14" t="s">
        <v>28</v>
      </c>
      <c r="E100" s="2">
        <v>181</v>
      </c>
      <c r="F100" s="5"/>
      <c r="G100" s="5"/>
      <c r="H100" s="5"/>
      <c r="I100" s="5"/>
      <c r="K100" s="5">
        <v>181</v>
      </c>
      <c r="L100" s="5" t="s">
        <v>555</v>
      </c>
      <c r="M100" s="5" t="s">
        <v>144</v>
      </c>
      <c r="N100" s="5"/>
      <c r="O100" s="23"/>
      <c r="P100" s="2">
        <v>180.9905</v>
      </c>
      <c r="Q100" s="24">
        <v>1</v>
      </c>
      <c r="R100" s="2">
        <v>181.17150000000001</v>
      </c>
      <c r="S100" s="5">
        <v>181</v>
      </c>
      <c r="T100" s="5"/>
      <c r="U100" s="5"/>
      <c r="V100" s="5"/>
      <c r="Z100" s="8"/>
      <c r="AA100" s="8"/>
    </row>
    <row r="101" spans="1:27" ht="15">
      <c r="A101" s="30">
        <v>2</v>
      </c>
      <c r="B101" s="30">
        <v>2</v>
      </c>
      <c r="C101" s="3" t="s">
        <v>276</v>
      </c>
      <c r="D101" s="14" t="s">
        <v>47</v>
      </c>
      <c r="E101" s="2">
        <v>171</v>
      </c>
      <c r="F101" s="5"/>
      <c r="G101" s="5"/>
      <c r="H101" s="5"/>
      <c r="I101" s="5"/>
      <c r="K101" s="5">
        <v>171</v>
      </c>
      <c r="L101" s="5" t="s">
        <v>555</v>
      </c>
      <c r="M101" s="5" t="s">
        <v>287</v>
      </c>
      <c r="N101" s="5"/>
      <c r="O101" s="23"/>
      <c r="P101" s="2">
        <v>170.99039999999999</v>
      </c>
      <c r="Q101" s="24">
        <v>1</v>
      </c>
      <c r="R101" s="2">
        <v>171.16139999999999</v>
      </c>
      <c r="S101" s="5">
        <v>171</v>
      </c>
      <c r="T101" s="5"/>
      <c r="U101" s="5"/>
      <c r="V101" s="5"/>
      <c r="Z101" s="8"/>
      <c r="AA101" s="8"/>
    </row>
    <row r="102" spans="1:27" ht="15">
      <c r="A102" s="30">
        <v>3</v>
      </c>
      <c r="B102" s="30">
        <v>3</v>
      </c>
      <c r="C102" s="3" t="s">
        <v>282</v>
      </c>
      <c r="D102" s="14" t="s">
        <v>109</v>
      </c>
      <c r="E102" s="2">
        <v>167</v>
      </c>
      <c r="F102" s="5"/>
      <c r="G102" s="5"/>
      <c r="H102" s="5"/>
      <c r="I102" s="5"/>
      <c r="K102" s="5">
        <v>167</v>
      </c>
      <c r="L102" s="5" t="s">
        <v>555</v>
      </c>
      <c r="M102" s="5" t="s">
        <v>582</v>
      </c>
      <c r="N102" s="5"/>
      <c r="O102" s="23"/>
      <c r="P102" s="2">
        <v>166.99029999999999</v>
      </c>
      <c r="Q102" s="24">
        <v>1</v>
      </c>
      <c r="R102" s="2">
        <v>167.15729999999999</v>
      </c>
      <c r="S102" s="5">
        <v>167</v>
      </c>
      <c r="T102" s="5"/>
      <c r="U102" s="5"/>
      <c r="V102" s="5"/>
      <c r="Z102" s="8"/>
      <c r="AA102" s="8"/>
    </row>
    <row r="103" spans="1:27" ht="15">
      <c r="A103" s="30">
        <v>4</v>
      </c>
      <c r="B103" s="30" t="s">
        <v>60</v>
      </c>
      <c r="C103" s="3" t="s">
        <v>284</v>
      </c>
      <c r="D103" s="14" t="s">
        <v>31</v>
      </c>
      <c r="E103" s="2">
        <v>166</v>
      </c>
      <c r="F103" s="5"/>
      <c r="G103" s="5"/>
      <c r="H103" s="5"/>
      <c r="I103" s="5"/>
      <c r="K103" s="5">
        <v>166</v>
      </c>
      <c r="L103" s="5" t="s">
        <v>556</v>
      </c>
      <c r="M103" s="5"/>
      <c r="N103" s="5"/>
      <c r="O103" s="23"/>
      <c r="P103" s="2">
        <v>165.99019999999999</v>
      </c>
      <c r="Q103" s="24">
        <v>1</v>
      </c>
      <c r="R103" s="2">
        <v>166.15619999999998</v>
      </c>
      <c r="S103" s="5">
        <v>166</v>
      </c>
      <c r="T103" s="5"/>
      <c r="U103" s="5"/>
      <c r="V103" s="5"/>
      <c r="Z103" s="8"/>
      <c r="AA103" s="8"/>
    </row>
    <row r="104" spans="1:27" ht="15">
      <c r="A104" s="30">
        <v>5</v>
      </c>
      <c r="B104" s="30">
        <v>4</v>
      </c>
      <c r="C104" s="3" t="s">
        <v>288</v>
      </c>
      <c r="D104" s="14" t="s">
        <v>47</v>
      </c>
      <c r="E104" s="2">
        <v>163</v>
      </c>
      <c r="F104" s="5"/>
      <c r="G104" s="5"/>
      <c r="H104" s="5"/>
      <c r="I104" s="5"/>
      <c r="K104" s="5">
        <v>163</v>
      </c>
      <c r="L104" s="5" t="s">
        <v>555</v>
      </c>
      <c r="M104" s="5"/>
      <c r="N104" s="5"/>
      <c r="O104" s="23"/>
      <c r="P104" s="2">
        <v>162.99010000000001</v>
      </c>
      <c r="Q104" s="24">
        <v>1</v>
      </c>
      <c r="R104" s="2">
        <v>163.15310000000002</v>
      </c>
      <c r="S104" s="5">
        <v>163</v>
      </c>
      <c r="T104" s="5"/>
      <c r="U104" s="5"/>
      <c r="V104" s="5"/>
      <c r="Z104" s="8"/>
      <c r="AA104" s="8"/>
    </row>
    <row r="105" spans="1:27" ht="15">
      <c r="A105" s="30">
        <v>6</v>
      </c>
      <c r="B105" s="30">
        <v>5</v>
      </c>
      <c r="C105" s="3" t="s">
        <v>292</v>
      </c>
      <c r="D105" s="14" t="s">
        <v>19</v>
      </c>
      <c r="E105" s="2">
        <v>161</v>
      </c>
      <c r="F105" s="5"/>
      <c r="G105" s="5"/>
      <c r="H105" s="5"/>
      <c r="I105" s="5"/>
      <c r="K105" s="5">
        <v>161</v>
      </c>
      <c r="L105" s="5" t="s">
        <v>555</v>
      </c>
      <c r="M105" s="5"/>
      <c r="N105" s="5"/>
      <c r="O105" s="23"/>
      <c r="P105" s="2">
        <v>160.99</v>
      </c>
      <c r="Q105" s="24">
        <v>1</v>
      </c>
      <c r="R105" s="2">
        <v>161.15100000000001</v>
      </c>
      <c r="S105" s="5">
        <v>161</v>
      </c>
      <c r="T105" s="5"/>
      <c r="U105" s="5"/>
      <c r="V105" s="5"/>
      <c r="Z105" s="8"/>
      <c r="AA105" s="8"/>
    </row>
    <row r="106" spans="1:27" ht="15">
      <c r="A106" s="30">
        <v>7</v>
      </c>
      <c r="B106" s="30">
        <v>6</v>
      </c>
      <c r="C106" s="3" t="s">
        <v>324</v>
      </c>
      <c r="D106" s="14" t="s">
        <v>42</v>
      </c>
      <c r="E106" s="2">
        <v>148</v>
      </c>
      <c r="F106" s="5"/>
      <c r="G106" s="5"/>
      <c r="H106" s="5"/>
      <c r="I106" s="5"/>
      <c r="K106" s="5">
        <v>148</v>
      </c>
      <c r="L106" s="5" t="s">
        <v>555</v>
      </c>
      <c r="M106" s="5"/>
      <c r="N106" s="5"/>
      <c r="O106" s="23"/>
      <c r="P106" s="2">
        <v>147.98990000000001</v>
      </c>
      <c r="Q106" s="24">
        <v>1</v>
      </c>
      <c r="R106" s="2">
        <v>148.1379</v>
      </c>
      <c r="S106" s="5">
        <v>148</v>
      </c>
      <c r="T106" s="5"/>
      <c r="U106" s="5"/>
      <c r="V106" s="5"/>
      <c r="Z106" s="8"/>
      <c r="AA106" s="8"/>
    </row>
    <row r="107" spans="1:27" ht="15">
      <c r="A107" s="30">
        <v>8</v>
      </c>
      <c r="B107" s="30">
        <v>7</v>
      </c>
      <c r="C107" s="3" t="s">
        <v>326</v>
      </c>
      <c r="D107" s="14" t="s">
        <v>80</v>
      </c>
      <c r="E107" s="2">
        <v>147</v>
      </c>
      <c r="F107" s="5"/>
      <c r="G107" s="5"/>
      <c r="H107" s="5"/>
      <c r="I107" s="5"/>
      <c r="K107" s="5">
        <v>147</v>
      </c>
      <c r="L107" s="5" t="s">
        <v>555</v>
      </c>
      <c r="M107" s="5"/>
      <c r="N107" s="5"/>
      <c r="O107" s="23"/>
      <c r="P107" s="2">
        <v>146.9898</v>
      </c>
      <c r="Q107" s="24">
        <v>1</v>
      </c>
      <c r="R107" s="2">
        <v>147.13679999999999</v>
      </c>
      <c r="S107" s="5">
        <v>147</v>
      </c>
      <c r="T107" s="5"/>
      <c r="U107" s="5"/>
      <c r="V107" s="5"/>
      <c r="Z107" s="8"/>
      <c r="AA107" s="8"/>
    </row>
    <row r="108" spans="1:27" ht="15">
      <c r="A108" s="30">
        <v>9</v>
      </c>
      <c r="B108" s="30">
        <v>8</v>
      </c>
      <c r="C108" s="3" t="s">
        <v>342</v>
      </c>
      <c r="D108" s="14" t="s">
        <v>136</v>
      </c>
      <c r="E108" s="2">
        <v>138</v>
      </c>
      <c r="F108" s="5"/>
      <c r="G108" s="5"/>
      <c r="H108" s="5"/>
      <c r="I108" s="5"/>
      <c r="K108" s="5">
        <v>138</v>
      </c>
      <c r="L108" s="5" t="s">
        <v>555</v>
      </c>
      <c r="M108" s="5"/>
      <c r="N108" s="5"/>
      <c r="O108" s="23"/>
      <c r="P108" s="2">
        <v>137.9897</v>
      </c>
      <c r="Q108" s="24">
        <v>1</v>
      </c>
      <c r="R108" s="2">
        <v>138.1277</v>
      </c>
      <c r="S108" s="5">
        <v>138</v>
      </c>
      <c r="T108" s="5"/>
      <c r="U108" s="5"/>
      <c r="V108" s="5"/>
      <c r="Z108" s="8"/>
      <c r="AA108" s="8"/>
    </row>
    <row r="109" spans="1:27" ht="15">
      <c r="A109" s="30">
        <v>10</v>
      </c>
      <c r="B109" s="30">
        <v>9</v>
      </c>
      <c r="C109" s="3" t="s">
        <v>345</v>
      </c>
      <c r="D109" s="14" t="s">
        <v>42</v>
      </c>
      <c r="E109" s="2">
        <v>136</v>
      </c>
      <c r="F109" s="5"/>
      <c r="G109" s="5"/>
      <c r="H109" s="5"/>
      <c r="I109" s="5"/>
      <c r="K109" s="5">
        <v>136</v>
      </c>
      <c r="L109" s="5" t="s">
        <v>555</v>
      </c>
      <c r="M109" s="5"/>
      <c r="N109" s="5"/>
      <c r="O109" s="23"/>
      <c r="P109" s="2">
        <v>135.9896</v>
      </c>
      <c r="Q109" s="24">
        <v>1</v>
      </c>
      <c r="R109" s="2">
        <v>136.12559999999999</v>
      </c>
      <c r="S109" s="5">
        <v>136</v>
      </c>
      <c r="T109" s="5"/>
      <c r="U109" s="5"/>
      <c r="V109" s="5"/>
      <c r="Z109" s="8"/>
      <c r="AA109" s="8"/>
    </row>
    <row r="110" spans="1:27" ht="15">
      <c r="A110" s="30">
        <v>11</v>
      </c>
      <c r="B110" s="30">
        <v>10</v>
      </c>
      <c r="C110" s="3" t="s">
        <v>378</v>
      </c>
      <c r="D110" s="14" t="s">
        <v>184</v>
      </c>
      <c r="E110" s="2">
        <v>122</v>
      </c>
      <c r="F110" s="5"/>
      <c r="G110" s="5"/>
      <c r="H110" s="5"/>
      <c r="I110" s="5"/>
      <c r="K110" s="5">
        <v>122</v>
      </c>
      <c r="L110" s="5" t="s">
        <v>555</v>
      </c>
      <c r="M110" s="5"/>
      <c r="N110" s="5"/>
      <c r="O110" s="23"/>
      <c r="P110" s="2">
        <v>121.98950000000001</v>
      </c>
      <c r="Q110" s="24">
        <v>1</v>
      </c>
      <c r="R110" s="2">
        <v>122.11150000000001</v>
      </c>
      <c r="S110" s="5">
        <v>122</v>
      </c>
      <c r="T110" s="5"/>
      <c r="U110" s="5"/>
      <c r="V110" s="5"/>
      <c r="Z110" s="8"/>
      <c r="AA110" s="8"/>
    </row>
    <row r="111" spans="1:27" ht="15">
      <c r="A111" s="30">
        <v>12</v>
      </c>
      <c r="B111" s="30">
        <v>11</v>
      </c>
      <c r="C111" s="3" t="s">
        <v>405</v>
      </c>
      <c r="D111" s="14" t="s">
        <v>42</v>
      </c>
      <c r="E111" s="2">
        <v>109</v>
      </c>
      <c r="F111" s="5"/>
      <c r="G111" s="5"/>
      <c r="H111" s="5"/>
      <c r="I111" s="5"/>
      <c r="K111" s="5">
        <v>109</v>
      </c>
      <c r="L111" s="5" t="s">
        <v>555</v>
      </c>
      <c r="M111" s="5"/>
      <c r="N111" s="5"/>
      <c r="O111" s="23"/>
      <c r="P111" s="2">
        <v>108.9894</v>
      </c>
      <c r="Q111" s="24">
        <v>1</v>
      </c>
      <c r="R111" s="2">
        <v>109.0984</v>
      </c>
      <c r="S111" s="5">
        <v>109</v>
      </c>
      <c r="T111" s="5"/>
      <c r="U111" s="5"/>
      <c r="V111" s="5"/>
      <c r="Z111" s="8"/>
      <c r="AA111" s="8"/>
    </row>
    <row r="112" spans="1:27" ht="15">
      <c r="A112" s="30">
        <v>13</v>
      </c>
      <c r="B112" s="30">
        <v>12</v>
      </c>
      <c r="C112" s="3" t="s">
        <v>411</v>
      </c>
      <c r="D112" s="14" t="s">
        <v>70</v>
      </c>
      <c r="E112" s="2">
        <v>106</v>
      </c>
      <c r="F112" s="5"/>
      <c r="G112" s="5"/>
      <c r="H112" s="5"/>
      <c r="I112" s="5"/>
      <c r="K112" s="5">
        <v>106</v>
      </c>
      <c r="L112" s="5" t="s">
        <v>555</v>
      </c>
      <c r="M112" s="5"/>
      <c r="N112" s="5"/>
      <c r="O112" s="23"/>
      <c r="P112" s="2">
        <v>105.9893</v>
      </c>
      <c r="Q112" s="24">
        <v>1</v>
      </c>
      <c r="R112" s="2">
        <v>106.09529999999999</v>
      </c>
      <c r="S112" s="5">
        <v>106</v>
      </c>
      <c r="T112" s="5"/>
      <c r="U112" s="5"/>
      <c r="V112" s="5"/>
      <c r="Z112" s="8"/>
      <c r="AA112" s="8"/>
    </row>
    <row r="113" spans="1:27" ht="15">
      <c r="A113" s="30">
        <v>14</v>
      </c>
      <c r="B113" s="30">
        <v>13</v>
      </c>
      <c r="C113" s="3" t="s">
        <v>413</v>
      </c>
      <c r="D113" s="14" t="s">
        <v>109</v>
      </c>
      <c r="E113" s="2">
        <v>104</v>
      </c>
      <c r="F113" s="5"/>
      <c r="G113" s="5"/>
      <c r="H113" s="5"/>
      <c r="I113" s="5"/>
      <c r="K113" s="5">
        <v>104</v>
      </c>
      <c r="L113" s="5" t="s">
        <v>555</v>
      </c>
      <c r="M113" s="5"/>
      <c r="N113" s="5"/>
      <c r="O113" s="23"/>
      <c r="P113" s="2">
        <v>103.9892</v>
      </c>
      <c r="Q113" s="24">
        <v>1</v>
      </c>
      <c r="R113" s="2">
        <v>104.0932</v>
      </c>
      <c r="S113" s="5">
        <v>104</v>
      </c>
      <c r="T113" s="5"/>
      <c r="U113" s="5"/>
      <c r="V113" s="5"/>
      <c r="Z113" s="8"/>
      <c r="AA113" s="8"/>
    </row>
    <row r="114" spans="1:27" ht="15">
      <c r="A114" s="30">
        <v>15</v>
      </c>
      <c r="B114" s="30">
        <v>14</v>
      </c>
      <c r="C114" s="3" t="s">
        <v>414</v>
      </c>
      <c r="D114" s="14" t="s">
        <v>103</v>
      </c>
      <c r="E114" s="2">
        <v>103</v>
      </c>
      <c r="F114" s="5"/>
      <c r="G114" s="5"/>
      <c r="H114" s="5"/>
      <c r="I114" s="5"/>
      <c r="K114" s="5">
        <v>103</v>
      </c>
      <c r="L114" s="5" t="s">
        <v>555</v>
      </c>
      <c r="M114" s="5"/>
      <c r="N114" s="5"/>
      <c r="O114" s="23"/>
      <c r="P114" s="2">
        <v>102.98909999999999</v>
      </c>
      <c r="Q114" s="24">
        <v>1</v>
      </c>
      <c r="R114" s="2">
        <v>103.09209999999999</v>
      </c>
      <c r="S114" s="5">
        <v>103</v>
      </c>
      <c r="T114" s="5"/>
      <c r="U114" s="5"/>
      <c r="V114" s="5"/>
      <c r="Z114" s="8"/>
      <c r="AA114" s="8"/>
    </row>
    <row r="115" spans="1:27" ht="15">
      <c r="A115" s="30">
        <v>16</v>
      </c>
      <c r="B115" s="30">
        <v>15</v>
      </c>
      <c r="C115" s="3" t="s">
        <v>419</v>
      </c>
      <c r="D115" s="14" t="s">
        <v>103</v>
      </c>
      <c r="E115" s="2">
        <v>98</v>
      </c>
      <c r="F115" s="5"/>
      <c r="G115" s="5"/>
      <c r="H115" s="5"/>
      <c r="I115" s="5"/>
      <c r="K115" s="5">
        <v>98</v>
      </c>
      <c r="L115" s="5" t="s">
        <v>555</v>
      </c>
      <c r="M115" s="5"/>
      <c r="N115" s="5"/>
      <c r="O115" s="23"/>
      <c r="P115" s="2">
        <v>97.989000000000004</v>
      </c>
      <c r="Q115" s="24">
        <v>1</v>
      </c>
      <c r="R115" s="2">
        <v>98.087000000000003</v>
      </c>
      <c r="S115" s="5">
        <v>98</v>
      </c>
      <c r="T115" s="5"/>
      <c r="U115" s="5"/>
      <c r="V115" s="5"/>
      <c r="Z115" s="8"/>
      <c r="AA115" s="8"/>
    </row>
    <row r="116" spans="1:27" ht="15">
      <c r="A116" s="30">
        <v>17</v>
      </c>
      <c r="B116" s="30">
        <v>16</v>
      </c>
      <c r="C116" s="3" t="s">
        <v>424</v>
      </c>
      <c r="D116" s="14" t="s">
        <v>47</v>
      </c>
      <c r="E116" s="2">
        <v>94</v>
      </c>
      <c r="F116" s="5"/>
      <c r="G116" s="5"/>
      <c r="H116" s="5"/>
      <c r="I116" s="5"/>
      <c r="K116" s="5">
        <v>94</v>
      </c>
      <c r="L116" s="5" t="s">
        <v>555</v>
      </c>
      <c r="M116" s="5"/>
      <c r="N116" s="5"/>
      <c r="O116" s="23"/>
      <c r="P116" s="2">
        <v>93.988900000000001</v>
      </c>
      <c r="Q116" s="24">
        <v>1</v>
      </c>
      <c r="R116" s="2">
        <v>94.082899999999995</v>
      </c>
      <c r="S116" s="5">
        <v>94</v>
      </c>
      <c r="T116" s="5"/>
      <c r="U116" s="5"/>
      <c r="V116" s="5"/>
      <c r="Z116" s="8"/>
      <c r="AA116" s="8"/>
    </row>
    <row r="117" spans="1:27" ht="15">
      <c r="A117" s="30">
        <v>18</v>
      </c>
      <c r="B117" s="30">
        <v>17</v>
      </c>
      <c r="C117" s="3" t="s">
        <v>434</v>
      </c>
      <c r="D117" s="14" t="s">
        <v>38</v>
      </c>
      <c r="E117" s="2">
        <v>90</v>
      </c>
      <c r="F117" s="5"/>
      <c r="G117" s="5"/>
      <c r="H117" s="5"/>
      <c r="I117" s="5"/>
      <c r="K117" s="5">
        <v>90</v>
      </c>
      <c r="L117" s="5" t="s">
        <v>555</v>
      </c>
      <c r="M117" s="5"/>
      <c r="N117" s="5"/>
      <c r="O117" s="23"/>
      <c r="P117" s="2">
        <v>89.988799999999998</v>
      </c>
      <c r="Q117" s="24">
        <v>1</v>
      </c>
      <c r="R117" s="2">
        <v>90.078800000000001</v>
      </c>
      <c r="S117" s="5">
        <v>90</v>
      </c>
      <c r="T117" s="5"/>
      <c r="U117" s="5"/>
      <c r="V117" s="5"/>
      <c r="Z117" s="8"/>
      <c r="AA117" s="8"/>
    </row>
    <row r="118" spans="1:27" ht="15">
      <c r="A118" s="30">
        <v>19</v>
      </c>
      <c r="B118" s="30">
        <v>18</v>
      </c>
      <c r="C118" s="3" t="s">
        <v>443</v>
      </c>
      <c r="D118" s="14" t="s">
        <v>70</v>
      </c>
      <c r="E118" s="2">
        <v>82</v>
      </c>
      <c r="F118" s="5"/>
      <c r="G118" s="5"/>
      <c r="H118" s="5"/>
      <c r="I118" s="5"/>
      <c r="K118" s="5">
        <v>82</v>
      </c>
      <c r="L118" s="5" t="s">
        <v>555</v>
      </c>
      <c r="M118" s="5"/>
      <c r="N118" s="5"/>
      <c r="O118" s="23"/>
      <c r="P118" s="2">
        <v>81.988699999999994</v>
      </c>
      <c r="Q118" s="24">
        <v>1</v>
      </c>
      <c r="R118" s="2">
        <v>82.070699999999988</v>
      </c>
      <c r="S118" s="5">
        <v>82</v>
      </c>
      <c r="T118" s="5"/>
      <c r="U118" s="5"/>
      <c r="V118" s="5"/>
      <c r="Z118" s="8"/>
      <c r="AA118" s="8"/>
    </row>
    <row r="119" spans="1:27" ht="15">
      <c r="A119" s="30">
        <v>20</v>
      </c>
      <c r="B119" s="30">
        <v>19</v>
      </c>
      <c r="C119" s="3" t="s">
        <v>453</v>
      </c>
      <c r="D119" s="14" t="s">
        <v>184</v>
      </c>
      <c r="E119" s="2">
        <v>76</v>
      </c>
      <c r="F119" s="5"/>
      <c r="G119" s="5"/>
      <c r="H119" s="5"/>
      <c r="I119" s="5"/>
      <c r="K119" s="5">
        <v>76</v>
      </c>
      <c r="L119" s="5" t="s">
        <v>555</v>
      </c>
      <c r="M119" s="5"/>
      <c r="N119" s="5"/>
      <c r="O119" s="23"/>
      <c r="P119" s="2">
        <v>75.988600000000005</v>
      </c>
      <c r="Q119" s="24">
        <v>1</v>
      </c>
      <c r="R119" s="2">
        <v>76.064599999999999</v>
      </c>
      <c r="S119" s="5">
        <v>76</v>
      </c>
      <c r="T119" s="5"/>
      <c r="U119" s="5"/>
      <c r="V119" s="5"/>
      <c r="Z119" s="8"/>
      <c r="AA119" s="8"/>
    </row>
    <row r="120" spans="1:27" ht="15">
      <c r="A120" s="30">
        <v>21</v>
      </c>
      <c r="B120" s="30">
        <v>20</v>
      </c>
      <c r="C120" s="3" t="s">
        <v>454</v>
      </c>
      <c r="D120" s="14" t="s">
        <v>103</v>
      </c>
      <c r="E120" s="2">
        <v>75</v>
      </c>
      <c r="F120" s="5"/>
      <c r="G120" s="5"/>
      <c r="H120" s="5"/>
      <c r="I120" s="5"/>
      <c r="K120" s="5">
        <v>75</v>
      </c>
      <c r="L120" s="5" t="s">
        <v>555</v>
      </c>
      <c r="M120" s="5"/>
      <c r="N120" s="5"/>
      <c r="O120" s="23"/>
      <c r="P120" s="2">
        <v>74.988500000000002</v>
      </c>
      <c r="Q120" s="24">
        <v>1</v>
      </c>
      <c r="R120" s="2">
        <v>75.063500000000005</v>
      </c>
      <c r="S120" s="5">
        <v>75</v>
      </c>
      <c r="T120" s="5"/>
      <c r="U120" s="5"/>
      <c r="V120" s="5"/>
      <c r="Z120" s="8"/>
      <c r="AA120" s="8"/>
    </row>
    <row r="121" spans="1:27" ht="15">
      <c r="A121" s="30">
        <v>22</v>
      </c>
      <c r="B121" s="30">
        <v>21</v>
      </c>
      <c r="C121" s="3" t="s">
        <v>457</v>
      </c>
      <c r="D121" s="14" t="s">
        <v>80</v>
      </c>
      <c r="E121" s="2">
        <v>72</v>
      </c>
      <c r="F121" s="5"/>
      <c r="G121" s="5"/>
      <c r="H121" s="5"/>
      <c r="I121" s="5"/>
      <c r="K121" s="5">
        <v>72</v>
      </c>
      <c r="L121" s="5" t="s">
        <v>555</v>
      </c>
      <c r="M121" s="5"/>
      <c r="N121" s="5"/>
      <c r="O121" s="23"/>
      <c r="P121" s="2">
        <v>71.988399999999999</v>
      </c>
      <c r="Q121" s="24">
        <v>1</v>
      </c>
      <c r="R121" s="2">
        <v>72.060400000000001</v>
      </c>
      <c r="S121" s="5">
        <v>72</v>
      </c>
      <c r="T121" s="5"/>
      <c r="U121" s="5"/>
      <c r="V121" s="5"/>
      <c r="Z121" s="8"/>
      <c r="AA121" s="8"/>
    </row>
    <row r="122" spans="1:27" ht="15">
      <c r="A122" s="30">
        <v>23</v>
      </c>
      <c r="B122" s="30">
        <v>22</v>
      </c>
      <c r="C122" s="3" t="s">
        <v>477</v>
      </c>
      <c r="D122" s="14" t="s">
        <v>53</v>
      </c>
      <c r="E122" s="2">
        <v>61</v>
      </c>
      <c r="F122" s="5"/>
      <c r="G122" s="5"/>
      <c r="H122" s="5"/>
      <c r="I122" s="5"/>
      <c r="K122" s="5">
        <v>61</v>
      </c>
      <c r="L122" s="5" t="s">
        <v>555</v>
      </c>
      <c r="M122" s="5"/>
      <c r="N122" s="5"/>
      <c r="O122" s="23"/>
      <c r="P122" s="2">
        <v>60.988300000000002</v>
      </c>
      <c r="Q122" s="24">
        <v>1</v>
      </c>
      <c r="R122" s="2">
        <v>61.049300000000002</v>
      </c>
      <c r="S122" s="5">
        <v>61</v>
      </c>
      <c r="T122" s="5"/>
      <c r="U122" s="5"/>
      <c r="V122" s="5"/>
      <c r="Z122" s="8"/>
      <c r="AA122" s="8"/>
    </row>
    <row r="123" spans="1:27" ht="15">
      <c r="A123" s="30">
        <v>24</v>
      </c>
      <c r="B123" s="30">
        <v>23</v>
      </c>
      <c r="C123" s="3" t="s">
        <v>478</v>
      </c>
      <c r="D123" s="14" t="s">
        <v>53</v>
      </c>
      <c r="E123" s="2">
        <v>60</v>
      </c>
      <c r="F123" s="5"/>
      <c r="G123" s="5"/>
      <c r="H123" s="5"/>
      <c r="I123" s="5"/>
      <c r="K123" s="5">
        <v>60</v>
      </c>
      <c r="L123" s="5" t="s">
        <v>555</v>
      </c>
      <c r="M123" s="5"/>
      <c r="N123" s="5"/>
      <c r="O123" s="23"/>
      <c r="P123" s="2">
        <v>59.988199999999999</v>
      </c>
      <c r="Q123" s="24">
        <v>1</v>
      </c>
      <c r="R123" s="2">
        <v>60.048200000000001</v>
      </c>
      <c r="S123" s="5">
        <v>60</v>
      </c>
      <c r="T123" s="5"/>
      <c r="U123" s="5"/>
      <c r="V123" s="5"/>
      <c r="Z123" s="8"/>
      <c r="AA123" s="8"/>
    </row>
    <row r="124" spans="1:27" ht="15">
      <c r="A124" s="30">
        <v>25</v>
      </c>
      <c r="B124" s="30" t="s">
        <v>60</v>
      </c>
      <c r="C124" s="3" t="s">
        <v>491</v>
      </c>
      <c r="D124" s="14" t="s">
        <v>31</v>
      </c>
      <c r="E124" s="2">
        <v>53</v>
      </c>
      <c r="F124" s="5"/>
      <c r="G124" s="5"/>
      <c r="H124" s="5"/>
      <c r="I124" s="5"/>
      <c r="K124" s="5">
        <v>53</v>
      </c>
      <c r="L124" s="5" t="s">
        <v>556</v>
      </c>
      <c r="M124" s="5"/>
      <c r="N124" s="5"/>
      <c r="O124" s="23"/>
      <c r="P124" s="2">
        <v>52.988100000000003</v>
      </c>
      <c r="Q124" s="24">
        <v>1</v>
      </c>
      <c r="R124" s="2">
        <v>53.0411</v>
      </c>
      <c r="S124" s="5">
        <v>53</v>
      </c>
      <c r="T124" s="5"/>
      <c r="U124" s="5"/>
      <c r="V124" s="5"/>
      <c r="Z124" s="8"/>
      <c r="AA124" s="8"/>
    </row>
    <row r="125" spans="1:27" ht="15">
      <c r="A125" s="30">
        <v>26</v>
      </c>
      <c r="B125" s="30">
        <v>24</v>
      </c>
      <c r="C125" s="3" t="s">
        <v>495</v>
      </c>
      <c r="D125" s="14" t="s">
        <v>28</v>
      </c>
      <c r="E125" s="2">
        <v>49</v>
      </c>
      <c r="F125" s="5"/>
      <c r="G125" s="5"/>
      <c r="H125" s="5"/>
      <c r="I125" s="5"/>
      <c r="K125" s="5">
        <v>49</v>
      </c>
      <c r="L125" s="5" t="s">
        <v>555</v>
      </c>
      <c r="M125" s="5"/>
      <c r="N125" s="5"/>
      <c r="O125" s="23"/>
      <c r="P125" s="2">
        <v>48.988</v>
      </c>
      <c r="Q125" s="24">
        <v>1</v>
      </c>
      <c r="R125" s="2">
        <v>49.036999999999999</v>
      </c>
      <c r="S125" s="5">
        <v>49</v>
      </c>
      <c r="T125" s="5"/>
      <c r="U125" s="5"/>
      <c r="V125" s="5"/>
      <c r="Z125" s="8"/>
      <c r="AA125" s="8"/>
    </row>
    <row r="126" spans="1:27" ht="5.0999999999999996" customHeight="1">
      <c r="A126" s="5"/>
      <c r="B126" s="5"/>
      <c r="D126" s="9"/>
      <c r="E126" s="9"/>
      <c r="F126" s="9"/>
      <c r="G126" s="9"/>
      <c r="H126" s="9"/>
      <c r="I126" s="9"/>
      <c r="J126" s="9"/>
      <c r="K126" s="5"/>
      <c r="L126" s="5"/>
      <c r="M126" s="5"/>
      <c r="N126" s="5"/>
      <c r="O126" s="23"/>
      <c r="Q126" s="24"/>
      <c r="R126" s="8"/>
      <c r="S126" s="8"/>
      <c r="T126" s="8"/>
      <c r="U126" s="8"/>
      <c r="V126" s="8"/>
      <c r="W126" s="8"/>
      <c r="Z126" s="8"/>
      <c r="AA126" s="8"/>
    </row>
    <row r="127" spans="1:27">
      <c r="D127" s="5"/>
      <c r="F127" s="5"/>
      <c r="G127" s="5"/>
      <c r="H127" s="5"/>
      <c r="I127" s="5"/>
      <c r="K127" s="5"/>
      <c r="L127" s="5"/>
      <c r="M127" s="5"/>
      <c r="N127" s="5"/>
      <c r="O127" s="23"/>
      <c r="S127" s="5"/>
      <c r="T127" s="5"/>
      <c r="U127" s="5"/>
      <c r="V127" s="5"/>
      <c r="Z127" s="8"/>
      <c r="AA127" s="8"/>
    </row>
    <row r="128" spans="1:27" ht="15">
      <c r="A128" s="29"/>
      <c r="B128" s="29"/>
      <c r="C128" s="8" t="s">
        <v>143</v>
      </c>
      <c r="D128" s="5"/>
      <c r="F128" s="5"/>
      <c r="G128" s="5"/>
      <c r="H128" s="5"/>
      <c r="I128" s="5"/>
      <c r="K128" s="5"/>
      <c r="L128" s="5"/>
      <c r="M128" s="5"/>
      <c r="N128" s="5"/>
      <c r="O128" s="23"/>
      <c r="R128" s="5"/>
      <c r="S128" s="9"/>
      <c r="T128" s="9"/>
      <c r="U128" s="9"/>
      <c r="V128" s="9"/>
      <c r="W128" s="9"/>
      <c r="Z128" s="8"/>
      <c r="AA128" s="8"/>
    </row>
    <row r="129" spans="1:27" ht="15">
      <c r="A129" s="30">
        <v>1</v>
      </c>
      <c r="B129" s="30">
        <v>1</v>
      </c>
      <c r="C129" s="3" t="s">
        <v>142</v>
      </c>
      <c r="D129" s="14" t="s">
        <v>57</v>
      </c>
      <c r="E129" s="2">
        <v>198</v>
      </c>
      <c r="F129" s="5"/>
      <c r="G129" s="5"/>
      <c r="H129" s="5"/>
      <c r="I129" s="5"/>
      <c r="K129" s="5">
        <v>198</v>
      </c>
      <c r="L129" s="5" t="s">
        <v>555</v>
      </c>
      <c r="M129" s="5" t="s">
        <v>583</v>
      </c>
      <c r="N129" s="5"/>
      <c r="O129" s="23"/>
      <c r="P129" s="2">
        <v>197.98759999999999</v>
      </c>
      <c r="Q129" s="24">
        <v>1</v>
      </c>
      <c r="R129" s="2">
        <v>198.18559999999999</v>
      </c>
      <c r="S129" s="5">
        <v>198</v>
      </c>
      <c r="T129" s="5"/>
      <c r="U129" s="5"/>
      <c r="V129" s="5"/>
      <c r="Z129" s="8"/>
      <c r="AA129" s="8"/>
    </row>
    <row r="130" spans="1:27" ht="15">
      <c r="A130" s="30">
        <v>2</v>
      </c>
      <c r="B130" s="30">
        <v>2</v>
      </c>
      <c r="C130" s="3" t="s">
        <v>301</v>
      </c>
      <c r="D130" s="14" t="s">
        <v>34</v>
      </c>
      <c r="E130" s="2">
        <v>157</v>
      </c>
      <c r="F130" s="5"/>
      <c r="G130" s="5"/>
      <c r="H130" s="5"/>
      <c r="I130" s="5"/>
      <c r="K130" s="5">
        <v>157</v>
      </c>
      <c r="L130" s="5" t="s">
        <v>555</v>
      </c>
      <c r="M130" s="5" t="s">
        <v>584</v>
      </c>
      <c r="N130" s="5"/>
      <c r="O130" s="23"/>
      <c r="P130" s="2">
        <v>156.98750000000001</v>
      </c>
      <c r="Q130" s="24">
        <v>1</v>
      </c>
      <c r="R130" s="2">
        <v>157.14450000000002</v>
      </c>
      <c r="S130" s="5">
        <v>157</v>
      </c>
      <c r="T130" s="5"/>
      <c r="U130" s="5"/>
      <c r="V130" s="5"/>
      <c r="Z130" s="8"/>
      <c r="AA130" s="8"/>
    </row>
    <row r="131" spans="1:27" ht="15">
      <c r="A131" s="30">
        <v>3</v>
      </c>
      <c r="B131" s="30">
        <v>3</v>
      </c>
      <c r="C131" s="3" t="s">
        <v>302</v>
      </c>
      <c r="D131" s="14" t="s">
        <v>117</v>
      </c>
      <c r="E131" s="2">
        <v>156</v>
      </c>
      <c r="F131" s="5"/>
      <c r="G131" s="5"/>
      <c r="H131" s="5"/>
      <c r="I131" s="5"/>
      <c r="K131" s="5">
        <v>156</v>
      </c>
      <c r="L131" s="5" t="s">
        <v>555</v>
      </c>
      <c r="M131" s="5" t="s">
        <v>585</v>
      </c>
      <c r="N131" s="5"/>
      <c r="O131" s="23"/>
      <c r="P131" s="2">
        <v>155.98740000000001</v>
      </c>
      <c r="Q131" s="24">
        <v>1</v>
      </c>
      <c r="R131" s="2">
        <v>156.14340000000001</v>
      </c>
      <c r="S131" s="5">
        <v>156</v>
      </c>
      <c r="T131" s="5"/>
      <c r="U131" s="5"/>
      <c r="V131" s="5"/>
      <c r="Z131" s="8"/>
      <c r="AA131" s="8"/>
    </row>
    <row r="132" spans="1:27" ht="15">
      <c r="A132" s="30">
        <v>4</v>
      </c>
      <c r="B132" s="30">
        <v>4</v>
      </c>
      <c r="C132" s="3" t="s">
        <v>343</v>
      </c>
      <c r="D132" s="14" t="s">
        <v>28</v>
      </c>
      <c r="E132" s="2">
        <v>137</v>
      </c>
      <c r="F132" s="5"/>
      <c r="G132" s="5"/>
      <c r="H132" s="5"/>
      <c r="I132" s="5"/>
      <c r="K132" s="5">
        <v>137</v>
      </c>
      <c r="L132" s="5" t="s">
        <v>555</v>
      </c>
      <c r="M132" s="5"/>
      <c r="N132" s="5"/>
      <c r="O132" s="23"/>
      <c r="P132" s="2">
        <v>136.9873</v>
      </c>
      <c r="Q132" s="24">
        <v>1</v>
      </c>
      <c r="R132" s="2">
        <v>137.12430000000001</v>
      </c>
      <c r="S132" s="5">
        <v>137</v>
      </c>
      <c r="T132" s="5"/>
      <c r="U132" s="5"/>
      <c r="V132" s="5"/>
      <c r="Z132" s="8"/>
      <c r="AA132" s="8"/>
    </row>
    <row r="133" spans="1:27" ht="15">
      <c r="A133" s="30">
        <v>5</v>
      </c>
      <c r="B133" s="30">
        <v>5</v>
      </c>
      <c r="C133" s="3" t="s">
        <v>364</v>
      </c>
      <c r="D133" s="14" t="s">
        <v>490</v>
      </c>
      <c r="E133" s="2">
        <v>129</v>
      </c>
      <c r="F133" s="5"/>
      <c r="G133" s="5"/>
      <c r="H133" s="5"/>
      <c r="I133" s="5"/>
      <c r="K133" s="5">
        <v>129</v>
      </c>
      <c r="L133" s="5" t="s">
        <v>555</v>
      </c>
      <c r="M133" s="5"/>
      <c r="N133" s="5"/>
      <c r="O133" s="23"/>
      <c r="P133" s="2">
        <v>128.9872</v>
      </c>
      <c r="Q133" s="24">
        <v>1</v>
      </c>
      <c r="R133" s="2">
        <v>129.11619999999999</v>
      </c>
      <c r="S133" s="5">
        <v>129</v>
      </c>
      <c r="T133" s="5"/>
      <c r="U133" s="5"/>
      <c r="V133" s="5"/>
      <c r="Z133" s="8"/>
      <c r="AA133" s="8"/>
    </row>
    <row r="134" spans="1:27" ht="15">
      <c r="A134" s="30">
        <v>6</v>
      </c>
      <c r="B134" s="30">
        <v>6</v>
      </c>
      <c r="C134" s="3" t="s">
        <v>376</v>
      </c>
      <c r="D134" s="14" t="s">
        <v>28</v>
      </c>
      <c r="E134" s="2">
        <v>123</v>
      </c>
      <c r="F134" s="5"/>
      <c r="G134" s="5"/>
      <c r="H134" s="5"/>
      <c r="I134" s="5"/>
      <c r="K134" s="5">
        <v>123</v>
      </c>
      <c r="L134" s="5" t="s">
        <v>555</v>
      </c>
      <c r="M134" s="5"/>
      <c r="N134" s="5"/>
      <c r="O134" s="23"/>
      <c r="P134" s="2">
        <v>122.9871</v>
      </c>
      <c r="Q134" s="24">
        <v>1</v>
      </c>
      <c r="R134" s="2">
        <v>123.1101</v>
      </c>
      <c r="S134" s="5">
        <v>123</v>
      </c>
      <c r="T134" s="5"/>
      <c r="U134" s="5"/>
      <c r="V134" s="5"/>
      <c r="Z134" s="8"/>
      <c r="AA134" s="8"/>
    </row>
    <row r="135" spans="1:27" ht="15">
      <c r="A135" s="30">
        <v>7</v>
      </c>
      <c r="B135" s="30">
        <v>7</v>
      </c>
      <c r="C135" s="3" t="s">
        <v>390</v>
      </c>
      <c r="D135" s="14" t="s">
        <v>80</v>
      </c>
      <c r="E135" s="2">
        <v>115</v>
      </c>
      <c r="F135" s="5"/>
      <c r="G135" s="5"/>
      <c r="H135" s="5"/>
      <c r="I135" s="5"/>
      <c r="K135" s="5">
        <v>115</v>
      </c>
      <c r="L135" s="5" t="s">
        <v>555</v>
      </c>
      <c r="M135" s="5"/>
      <c r="N135" s="5"/>
      <c r="O135" s="23"/>
      <c r="P135" s="2">
        <v>114.98699999999999</v>
      </c>
      <c r="Q135" s="24">
        <v>1</v>
      </c>
      <c r="R135" s="2">
        <v>115.10199999999999</v>
      </c>
      <c r="S135" s="5">
        <v>115</v>
      </c>
      <c r="T135" s="5"/>
      <c r="U135" s="5"/>
      <c r="V135" s="5"/>
      <c r="Z135" s="8"/>
      <c r="AA135" s="8"/>
    </row>
    <row r="136" spans="1:27" ht="15">
      <c r="A136" s="30">
        <v>8</v>
      </c>
      <c r="B136" s="30">
        <v>8</v>
      </c>
      <c r="C136" s="3" t="s">
        <v>391</v>
      </c>
      <c r="D136" s="14" t="s">
        <v>53</v>
      </c>
      <c r="E136" s="2">
        <v>114</v>
      </c>
      <c r="F136" s="5"/>
      <c r="G136" s="5"/>
      <c r="H136" s="5"/>
      <c r="I136" s="5"/>
      <c r="K136" s="5">
        <v>114</v>
      </c>
      <c r="L136" s="5" t="s">
        <v>555</v>
      </c>
      <c r="M136" s="5"/>
      <c r="N136" s="5"/>
      <c r="O136" s="23"/>
      <c r="P136" s="2">
        <v>113.98690000000001</v>
      </c>
      <c r="Q136" s="24">
        <v>1</v>
      </c>
      <c r="R136" s="2">
        <v>114.10090000000001</v>
      </c>
      <c r="S136" s="5">
        <v>114</v>
      </c>
      <c r="T136" s="5"/>
      <c r="U136" s="5"/>
      <c r="V136" s="5"/>
      <c r="Z136" s="8"/>
      <c r="AA136" s="8"/>
    </row>
    <row r="137" spans="1:27" ht="15">
      <c r="A137" s="30">
        <v>9</v>
      </c>
      <c r="B137" s="30">
        <v>9</v>
      </c>
      <c r="C137" s="3" t="s">
        <v>407</v>
      </c>
      <c r="D137" s="14" t="s">
        <v>34</v>
      </c>
      <c r="E137" s="2">
        <v>108</v>
      </c>
      <c r="F137" s="5"/>
      <c r="G137" s="5"/>
      <c r="H137" s="5"/>
      <c r="I137" s="5"/>
      <c r="K137" s="5">
        <v>108</v>
      </c>
      <c r="L137" s="5" t="s">
        <v>555</v>
      </c>
      <c r="M137" s="5"/>
      <c r="N137" s="5"/>
      <c r="O137" s="23"/>
      <c r="P137" s="2">
        <v>107.9868</v>
      </c>
      <c r="Q137" s="24">
        <v>1</v>
      </c>
      <c r="R137" s="2">
        <v>108.09480000000001</v>
      </c>
      <c r="S137" s="5">
        <v>108</v>
      </c>
      <c r="T137" s="5"/>
      <c r="U137" s="5"/>
      <c r="V137" s="5"/>
      <c r="Z137" s="8"/>
      <c r="AA137" s="8"/>
    </row>
    <row r="138" spans="1:27" ht="15">
      <c r="A138" s="30">
        <v>10</v>
      </c>
      <c r="B138" s="30">
        <v>10</v>
      </c>
      <c r="C138" s="3" t="s">
        <v>409</v>
      </c>
      <c r="D138" s="14" t="s">
        <v>70</v>
      </c>
      <c r="E138" s="2">
        <v>107</v>
      </c>
      <c r="F138" s="5"/>
      <c r="G138" s="5"/>
      <c r="H138" s="5"/>
      <c r="I138" s="5"/>
      <c r="K138" s="5">
        <v>107</v>
      </c>
      <c r="L138" s="5" t="s">
        <v>555</v>
      </c>
      <c r="M138" s="5"/>
      <c r="N138" s="5"/>
      <c r="O138" s="23"/>
      <c r="P138" s="2">
        <v>106.9867</v>
      </c>
      <c r="Q138" s="24">
        <v>1</v>
      </c>
      <c r="R138" s="2">
        <v>107.0937</v>
      </c>
      <c r="S138" s="5">
        <v>107</v>
      </c>
      <c r="T138" s="5"/>
      <c r="U138" s="5"/>
      <c r="V138" s="5"/>
      <c r="Z138" s="8"/>
      <c r="AA138" s="8"/>
    </row>
    <row r="139" spans="1:27" ht="15">
      <c r="A139" s="30">
        <v>11</v>
      </c>
      <c r="B139" s="30">
        <v>11</v>
      </c>
      <c r="C139" s="3" t="s">
        <v>415</v>
      </c>
      <c r="D139" s="14" t="s">
        <v>195</v>
      </c>
      <c r="E139" s="2">
        <v>102</v>
      </c>
      <c r="F139" s="5"/>
      <c r="G139" s="5"/>
      <c r="H139" s="5"/>
      <c r="I139" s="5"/>
      <c r="K139" s="5">
        <v>102</v>
      </c>
      <c r="L139" s="5" t="s">
        <v>555</v>
      </c>
      <c r="M139" s="5"/>
      <c r="N139" s="5"/>
      <c r="O139" s="23"/>
      <c r="P139" s="2">
        <v>101.9866</v>
      </c>
      <c r="Q139" s="24">
        <v>1</v>
      </c>
      <c r="R139" s="2">
        <v>102.0886</v>
      </c>
      <c r="S139" s="5">
        <v>102</v>
      </c>
      <c r="T139" s="5"/>
      <c r="U139" s="5"/>
      <c r="V139" s="5"/>
      <c r="Z139" s="8"/>
      <c r="AA139" s="8"/>
    </row>
    <row r="140" spans="1:27" ht="15">
      <c r="A140" s="30">
        <v>12</v>
      </c>
      <c r="B140" s="30">
        <v>12</v>
      </c>
      <c r="C140" s="3" t="s">
        <v>416</v>
      </c>
      <c r="D140" s="14" t="s">
        <v>103</v>
      </c>
      <c r="E140" s="2">
        <v>101</v>
      </c>
      <c r="F140" s="5"/>
      <c r="G140" s="5"/>
      <c r="H140" s="5"/>
      <c r="I140" s="5"/>
      <c r="K140" s="5">
        <v>101</v>
      </c>
      <c r="L140" s="5" t="s">
        <v>555</v>
      </c>
      <c r="M140" s="5"/>
      <c r="N140" s="5"/>
      <c r="O140" s="23"/>
      <c r="P140" s="2">
        <v>100.98650000000001</v>
      </c>
      <c r="Q140" s="24">
        <v>1</v>
      </c>
      <c r="R140" s="2">
        <v>101.08750000000001</v>
      </c>
      <c r="S140" s="5">
        <v>101</v>
      </c>
      <c r="T140" s="5"/>
      <c r="U140" s="5"/>
      <c r="V140" s="5"/>
      <c r="Z140" s="8"/>
      <c r="AA140" s="8"/>
    </row>
    <row r="141" spans="1:27" ht="15">
      <c r="A141" s="30">
        <v>13</v>
      </c>
      <c r="B141" s="30">
        <v>13</v>
      </c>
      <c r="C141" s="3" t="s">
        <v>425</v>
      </c>
      <c r="D141" s="14" t="s">
        <v>184</v>
      </c>
      <c r="E141" s="2">
        <v>93</v>
      </c>
      <c r="F141" s="5"/>
      <c r="G141" s="5"/>
      <c r="H141" s="5"/>
      <c r="I141" s="5"/>
      <c r="K141" s="5">
        <v>93</v>
      </c>
      <c r="L141" s="5" t="s">
        <v>555</v>
      </c>
      <c r="M141" s="5"/>
      <c r="N141" s="5"/>
      <c r="O141" s="23"/>
      <c r="P141" s="2">
        <v>92.986400000000003</v>
      </c>
      <c r="Q141" s="24">
        <v>1</v>
      </c>
      <c r="R141" s="2">
        <v>93.079400000000007</v>
      </c>
      <c r="S141" s="5">
        <v>93</v>
      </c>
      <c r="T141" s="5"/>
      <c r="U141" s="5"/>
      <c r="V141" s="5"/>
      <c r="Z141" s="8"/>
      <c r="AA141" s="8"/>
    </row>
    <row r="142" spans="1:27" ht="15">
      <c r="A142" s="30">
        <v>14</v>
      </c>
      <c r="B142" s="30">
        <v>14</v>
      </c>
      <c r="C142" s="3" t="s">
        <v>440</v>
      </c>
      <c r="D142" s="14" t="s">
        <v>80</v>
      </c>
      <c r="E142" s="2">
        <v>85</v>
      </c>
      <c r="F142" s="5"/>
      <c r="G142" s="5"/>
      <c r="H142" s="5"/>
      <c r="I142" s="5"/>
      <c r="K142" s="5">
        <v>85</v>
      </c>
      <c r="L142" s="5" t="s">
        <v>555</v>
      </c>
      <c r="M142" s="5"/>
      <c r="N142" s="5"/>
      <c r="O142" s="23"/>
      <c r="P142" s="2">
        <v>84.9863</v>
      </c>
      <c r="Q142" s="24">
        <v>1</v>
      </c>
      <c r="R142" s="2">
        <v>85.071299999999994</v>
      </c>
      <c r="S142" s="5">
        <v>85</v>
      </c>
      <c r="T142" s="5"/>
      <c r="U142" s="5"/>
      <c r="V142" s="5"/>
      <c r="Z142" s="8"/>
      <c r="AA142" s="8"/>
    </row>
    <row r="143" spans="1:27" ht="15">
      <c r="A143" s="30">
        <v>15</v>
      </c>
      <c r="B143" s="30">
        <v>15</v>
      </c>
      <c r="C143" s="3" t="s">
        <v>445</v>
      </c>
      <c r="D143" s="14" t="s">
        <v>103</v>
      </c>
      <c r="E143" s="2">
        <v>80</v>
      </c>
      <c r="F143" s="5"/>
      <c r="G143" s="5"/>
      <c r="H143" s="5"/>
      <c r="I143" s="5"/>
      <c r="K143" s="5">
        <v>80</v>
      </c>
      <c r="L143" s="5" t="s">
        <v>555</v>
      </c>
      <c r="M143" s="5"/>
      <c r="N143" s="5"/>
      <c r="O143" s="23"/>
      <c r="P143" s="2">
        <v>79.986199999999997</v>
      </c>
      <c r="Q143" s="24">
        <v>1</v>
      </c>
      <c r="R143" s="2">
        <v>80.066199999999995</v>
      </c>
      <c r="S143" s="5">
        <v>80</v>
      </c>
      <c r="T143" s="5"/>
      <c r="U143" s="5"/>
      <c r="V143" s="5"/>
      <c r="Z143" s="8"/>
      <c r="AA143" s="8"/>
    </row>
    <row r="144" spans="1:27" ht="15">
      <c r="A144" s="30">
        <v>16</v>
      </c>
      <c r="B144" s="30">
        <v>16</v>
      </c>
      <c r="C144" s="3" t="s">
        <v>451</v>
      </c>
      <c r="D144" s="14" t="s">
        <v>53</v>
      </c>
      <c r="E144" s="2">
        <v>78</v>
      </c>
      <c r="F144" s="5"/>
      <c r="G144" s="5"/>
      <c r="H144" s="5"/>
      <c r="I144" s="5"/>
      <c r="K144" s="5">
        <v>78</v>
      </c>
      <c r="L144" s="5" t="s">
        <v>555</v>
      </c>
      <c r="M144" s="5"/>
      <c r="N144" s="5"/>
      <c r="O144" s="23"/>
      <c r="P144" s="2">
        <v>77.986099999999993</v>
      </c>
      <c r="Q144" s="24">
        <v>1</v>
      </c>
      <c r="R144" s="2">
        <v>78.064099999999996</v>
      </c>
      <c r="S144" s="5">
        <v>78</v>
      </c>
      <c r="T144" s="5"/>
      <c r="U144" s="5"/>
      <c r="V144" s="5"/>
      <c r="Z144" s="8"/>
      <c r="AA144" s="8"/>
    </row>
    <row r="145" spans="1:27" ht="15">
      <c r="A145" s="30">
        <v>17</v>
      </c>
      <c r="B145" s="30">
        <v>17</v>
      </c>
      <c r="C145" s="3" t="s">
        <v>452</v>
      </c>
      <c r="D145" s="14" t="s">
        <v>80</v>
      </c>
      <c r="E145" s="2">
        <v>77</v>
      </c>
      <c r="F145" s="5"/>
      <c r="G145" s="5"/>
      <c r="H145" s="5"/>
      <c r="I145" s="5"/>
      <c r="K145" s="5">
        <v>77</v>
      </c>
      <c r="L145" s="5" t="s">
        <v>555</v>
      </c>
      <c r="M145" s="5"/>
      <c r="N145" s="5"/>
      <c r="O145" s="23"/>
      <c r="P145" s="2">
        <v>76.986000000000004</v>
      </c>
      <c r="Q145" s="24">
        <v>1</v>
      </c>
      <c r="R145" s="2">
        <v>77.063000000000002</v>
      </c>
      <c r="S145" s="5">
        <v>77</v>
      </c>
      <c r="T145" s="5"/>
      <c r="U145" s="5"/>
      <c r="V145" s="5"/>
      <c r="Z145" s="8"/>
      <c r="AA145" s="8"/>
    </row>
    <row r="146" spans="1:27" ht="15">
      <c r="A146" s="30">
        <v>18</v>
      </c>
      <c r="B146" s="30">
        <v>18</v>
      </c>
      <c r="C146" s="3" t="s">
        <v>456</v>
      </c>
      <c r="D146" s="14" t="s">
        <v>28</v>
      </c>
      <c r="E146" s="2">
        <v>73</v>
      </c>
      <c r="F146" s="5"/>
      <c r="G146" s="5"/>
      <c r="H146" s="5"/>
      <c r="I146" s="5"/>
      <c r="K146" s="5">
        <v>73</v>
      </c>
      <c r="L146" s="5" t="s">
        <v>555</v>
      </c>
      <c r="M146" s="5"/>
      <c r="N146" s="5"/>
      <c r="O146" s="23"/>
      <c r="P146" s="2">
        <v>72.985900000000001</v>
      </c>
      <c r="Q146" s="24">
        <v>1</v>
      </c>
      <c r="R146" s="2">
        <v>73.058899999999994</v>
      </c>
      <c r="S146" s="5">
        <v>73</v>
      </c>
      <c r="T146" s="5"/>
      <c r="U146" s="5"/>
      <c r="V146" s="5"/>
      <c r="Z146" s="8"/>
      <c r="AA146" s="8"/>
    </row>
    <row r="147" spans="1:27" ht="15">
      <c r="A147" s="30">
        <v>19</v>
      </c>
      <c r="B147" s="30">
        <v>19</v>
      </c>
      <c r="C147" s="3" t="s">
        <v>470</v>
      </c>
      <c r="D147" s="14" t="s">
        <v>19</v>
      </c>
      <c r="E147" s="2">
        <v>63</v>
      </c>
      <c r="F147" s="5"/>
      <c r="G147" s="5"/>
      <c r="H147" s="5"/>
      <c r="I147" s="5"/>
      <c r="K147" s="5">
        <v>63</v>
      </c>
      <c r="L147" s="5" t="s">
        <v>555</v>
      </c>
      <c r="M147" s="5"/>
      <c r="N147" s="5"/>
      <c r="O147" s="23"/>
      <c r="P147" s="2">
        <v>62.985799999999998</v>
      </c>
      <c r="Q147" s="24">
        <v>1</v>
      </c>
      <c r="R147" s="2">
        <v>63.0488</v>
      </c>
      <c r="S147" s="5">
        <v>63</v>
      </c>
      <c r="T147" s="5"/>
      <c r="U147" s="5"/>
      <c r="V147" s="5"/>
      <c r="Z147" s="8"/>
      <c r="AA147" s="8"/>
    </row>
    <row r="148" spans="1:27" ht="15">
      <c r="A148" s="30">
        <v>20</v>
      </c>
      <c r="B148" s="30">
        <v>20</v>
      </c>
      <c r="C148" s="3" t="s">
        <v>481</v>
      </c>
      <c r="D148" s="14" t="s">
        <v>19</v>
      </c>
      <c r="E148" s="2">
        <v>57</v>
      </c>
      <c r="F148" s="5"/>
      <c r="G148" s="5"/>
      <c r="H148" s="5"/>
      <c r="I148" s="5"/>
      <c r="K148" s="5">
        <v>57</v>
      </c>
      <c r="L148" s="5" t="s">
        <v>555</v>
      </c>
      <c r="M148" s="5"/>
      <c r="N148" s="5"/>
      <c r="O148" s="23"/>
      <c r="P148" s="2">
        <v>56.985700000000001</v>
      </c>
      <c r="Q148" s="24">
        <v>1</v>
      </c>
      <c r="R148" s="2">
        <v>57.042700000000004</v>
      </c>
      <c r="S148" s="5">
        <v>57</v>
      </c>
      <c r="T148" s="5"/>
      <c r="U148" s="5"/>
      <c r="V148" s="5"/>
      <c r="Z148" s="8"/>
      <c r="AA148" s="8"/>
    </row>
    <row r="149" spans="1:27" ht="15">
      <c r="A149" s="30">
        <v>21</v>
      </c>
      <c r="B149" s="30">
        <v>21</v>
      </c>
      <c r="C149" s="3" t="s">
        <v>483</v>
      </c>
      <c r="D149" s="14" t="s">
        <v>70</v>
      </c>
      <c r="E149" s="2">
        <v>56</v>
      </c>
      <c r="F149" s="5"/>
      <c r="G149" s="5"/>
      <c r="H149" s="5"/>
      <c r="I149" s="5"/>
      <c r="K149" s="5">
        <v>56</v>
      </c>
      <c r="L149" s="5" t="s">
        <v>555</v>
      </c>
      <c r="M149" s="5"/>
      <c r="N149" s="5"/>
      <c r="O149" s="23"/>
      <c r="P149" s="2">
        <v>55.985599999999998</v>
      </c>
      <c r="Q149" s="24">
        <v>1</v>
      </c>
      <c r="R149" s="2">
        <v>56.041599999999995</v>
      </c>
      <c r="S149" s="5">
        <v>56</v>
      </c>
      <c r="T149" s="5"/>
      <c r="U149" s="5"/>
      <c r="V149" s="5"/>
      <c r="Z149" s="8"/>
      <c r="AA149" s="8"/>
    </row>
    <row r="150" spans="1:27" ht="15">
      <c r="A150" s="30">
        <v>22</v>
      </c>
      <c r="B150" s="30">
        <v>22</v>
      </c>
      <c r="C150" s="3" t="s">
        <v>494</v>
      </c>
      <c r="D150" s="14" t="s">
        <v>103</v>
      </c>
      <c r="E150" s="2">
        <v>50</v>
      </c>
      <c r="F150" s="5"/>
      <c r="G150" s="5"/>
      <c r="H150" s="5"/>
      <c r="I150" s="5"/>
      <c r="K150" s="5">
        <v>50</v>
      </c>
      <c r="L150" s="5" t="s">
        <v>555</v>
      </c>
      <c r="M150" s="5"/>
      <c r="N150" s="5"/>
      <c r="O150" s="23"/>
      <c r="P150" s="2">
        <v>49.985500000000002</v>
      </c>
      <c r="Q150" s="24">
        <v>1</v>
      </c>
      <c r="R150" s="2">
        <v>50.035499999999999</v>
      </c>
      <c r="S150" s="5">
        <v>50</v>
      </c>
      <c r="T150" s="5"/>
      <c r="U150" s="5"/>
      <c r="V150" s="5"/>
      <c r="Z150" s="8"/>
      <c r="AA150" s="8"/>
    </row>
    <row r="151" spans="1:27" ht="15">
      <c r="A151" s="30">
        <v>23</v>
      </c>
      <c r="B151" s="30">
        <v>23</v>
      </c>
      <c r="C151" s="3" t="s">
        <v>496</v>
      </c>
      <c r="D151" s="14" t="s">
        <v>103</v>
      </c>
      <c r="E151" s="2">
        <v>48</v>
      </c>
      <c r="F151" s="5"/>
      <c r="G151" s="5"/>
      <c r="H151" s="5"/>
      <c r="I151" s="5"/>
      <c r="K151" s="5">
        <v>48</v>
      </c>
      <c r="L151" s="5" t="s">
        <v>555</v>
      </c>
      <c r="M151" s="5"/>
      <c r="N151" s="5"/>
      <c r="O151" s="23"/>
      <c r="P151" s="2">
        <v>47.985399999999998</v>
      </c>
      <c r="Q151" s="24">
        <v>1</v>
      </c>
      <c r="R151" s="2">
        <v>48.0334</v>
      </c>
      <c r="S151" s="5">
        <v>48</v>
      </c>
      <c r="T151" s="5"/>
      <c r="U151" s="5"/>
      <c r="V151" s="5"/>
      <c r="Z151" s="8"/>
      <c r="AA151" s="8"/>
    </row>
    <row r="152" spans="1:27" ht="15">
      <c r="A152" s="30">
        <v>24</v>
      </c>
      <c r="B152" s="30">
        <v>24</v>
      </c>
      <c r="C152" s="3" t="s">
        <v>501</v>
      </c>
      <c r="D152" s="14" t="s">
        <v>34</v>
      </c>
      <c r="E152" s="2">
        <v>44</v>
      </c>
      <c r="F152" s="5"/>
      <c r="G152" s="5"/>
      <c r="H152" s="5"/>
      <c r="I152" s="5"/>
      <c r="K152" s="5">
        <v>44</v>
      </c>
      <c r="L152" s="5" t="s">
        <v>555</v>
      </c>
      <c r="M152" s="5"/>
      <c r="N152" s="5"/>
      <c r="O152" s="23"/>
      <c r="P152" s="2">
        <v>43.985300000000002</v>
      </c>
      <c r="Q152" s="24">
        <v>1</v>
      </c>
      <c r="R152" s="2">
        <v>44.029299999999999</v>
      </c>
      <c r="S152" s="5">
        <v>44</v>
      </c>
      <c r="T152" s="5"/>
      <c r="U152" s="5"/>
      <c r="V152" s="5"/>
      <c r="Z152" s="8"/>
      <c r="AA152" s="8"/>
    </row>
    <row r="153" spans="1:27" ht="3" customHeight="1">
      <c r="D153" s="9"/>
      <c r="E153" s="9"/>
      <c r="F153" s="9"/>
      <c r="G153" s="9"/>
      <c r="H153" s="9"/>
      <c r="I153" s="9"/>
      <c r="J153" s="9"/>
      <c r="K153" s="5"/>
      <c r="L153" s="5"/>
      <c r="M153" s="5"/>
      <c r="N153" s="5"/>
      <c r="O153" s="23"/>
      <c r="Q153" s="24"/>
      <c r="R153" s="8"/>
      <c r="S153" s="8"/>
      <c r="T153" s="8"/>
      <c r="U153" s="8"/>
      <c r="V153" s="8"/>
      <c r="W153" s="8"/>
      <c r="Z153" s="8"/>
      <c r="AA153" s="8"/>
    </row>
    <row r="154" spans="1:27">
      <c r="D154" s="5"/>
      <c r="F154" s="5"/>
      <c r="G154" s="5"/>
      <c r="H154" s="5"/>
      <c r="I154" s="5"/>
      <c r="K154" s="5"/>
      <c r="L154" s="5"/>
      <c r="M154" s="5"/>
      <c r="N154" s="5"/>
      <c r="O154" s="23"/>
      <c r="S154" s="5"/>
      <c r="T154" s="5"/>
      <c r="U154" s="5"/>
      <c r="V154" s="5"/>
      <c r="Z154" s="8"/>
      <c r="AA154" s="8"/>
    </row>
    <row r="155" spans="1:27" ht="15">
      <c r="A155" s="29"/>
      <c r="B155" s="29"/>
      <c r="C155" s="8" t="s">
        <v>172</v>
      </c>
      <c r="D155" s="5"/>
      <c r="F155" s="5"/>
      <c r="G155" s="5"/>
      <c r="H155" s="5"/>
      <c r="I155" s="5"/>
      <c r="K155" s="5"/>
      <c r="L155" s="5"/>
      <c r="M155" s="5"/>
      <c r="N155" s="5"/>
      <c r="O155" s="23"/>
      <c r="R155" s="5"/>
      <c r="S155" s="9"/>
      <c r="T155" s="9"/>
      <c r="U155" s="9"/>
      <c r="V155" s="9"/>
      <c r="W155" s="9"/>
      <c r="Z155" s="8"/>
      <c r="AA155" s="8"/>
    </row>
    <row r="156" spans="1:27" ht="15">
      <c r="A156" s="30">
        <v>1</v>
      </c>
      <c r="B156" s="30">
        <v>1</v>
      </c>
      <c r="C156" s="3" t="s">
        <v>171</v>
      </c>
      <c r="D156" s="14" t="s">
        <v>70</v>
      </c>
      <c r="E156" s="2">
        <v>191</v>
      </c>
      <c r="F156" s="5"/>
      <c r="G156" s="5"/>
      <c r="H156" s="5"/>
      <c r="I156" s="5"/>
      <c r="K156" s="5">
        <v>191</v>
      </c>
      <c r="L156" s="5" t="s">
        <v>555</v>
      </c>
      <c r="M156" s="5" t="s">
        <v>173</v>
      </c>
      <c r="N156" s="5"/>
      <c r="O156" s="23"/>
      <c r="P156" s="2">
        <v>190.98490000000001</v>
      </c>
      <c r="Q156" s="24">
        <v>1</v>
      </c>
      <c r="R156" s="2">
        <v>191.17590000000001</v>
      </c>
      <c r="S156" s="5">
        <v>191</v>
      </c>
      <c r="T156" s="5"/>
      <c r="U156" s="5"/>
      <c r="V156" s="5"/>
      <c r="Z156" s="8"/>
      <c r="AA156" s="8"/>
    </row>
    <row r="157" spans="1:27" ht="15">
      <c r="A157" s="30">
        <v>2</v>
      </c>
      <c r="B157" s="30">
        <v>2</v>
      </c>
      <c r="C157" s="3" t="s">
        <v>294</v>
      </c>
      <c r="D157" s="14" t="s">
        <v>19</v>
      </c>
      <c r="E157" s="2">
        <v>160</v>
      </c>
      <c r="F157" s="5"/>
      <c r="G157" s="5"/>
      <c r="H157" s="5"/>
      <c r="I157" s="5"/>
      <c r="K157" s="5">
        <v>160</v>
      </c>
      <c r="L157" s="5" t="s">
        <v>555</v>
      </c>
      <c r="M157" s="5" t="s">
        <v>306</v>
      </c>
      <c r="N157" s="5"/>
      <c r="O157" s="23"/>
      <c r="P157" s="2">
        <v>159.98480000000001</v>
      </c>
      <c r="Q157" s="24">
        <v>1</v>
      </c>
      <c r="R157" s="2">
        <v>160.1448</v>
      </c>
      <c r="S157" s="5">
        <v>160</v>
      </c>
      <c r="T157" s="5"/>
      <c r="U157" s="5"/>
      <c r="V157" s="5"/>
      <c r="Z157" s="8"/>
      <c r="AA157" s="8"/>
    </row>
    <row r="158" spans="1:27" ht="15">
      <c r="A158" s="30">
        <v>3</v>
      </c>
      <c r="B158" s="30">
        <v>3</v>
      </c>
      <c r="C158" s="3" t="s">
        <v>296</v>
      </c>
      <c r="D158" s="14" t="s">
        <v>109</v>
      </c>
      <c r="E158" s="2">
        <v>159</v>
      </c>
      <c r="F158" s="5"/>
      <c r="G158" s="5"/>
      <c r="H158" s="5"/>
      <c r="I158" s="5"/>
      <c r="K158" s="5">
        <v>159</v>
      </c>
      <c r="L158" s="5" t="s">
        <v>555</v>
      </c>
      <c r="M158" s="5" t="s">
        <v>586</v>
      </c>
      <c r="N158" s="5"/>
      <c r="O158" s="23"/>
      <c r="P158" s="2">
        <v>158.9847</v>
      </c>
      <c r="Q158" s="24">
        <v>1</v>
      </c>
      <c r="R158" s="2">
        <v>159.1437</v>
      </c>
      <c r="S158" s="5">
        <v>159</v>
      </c>
      <c r="T158" s="5"/>
      <c r="U158" s="5"/>
      <c r="V158" s="5"/>
      <c r="Z158" s="8"/>
      <c r="AA158" s="8"/>
    </row>
    <row r="159" spans="1:27" ht="15">
      <c r="A159" s="30">
        <v>4</v>
      </c>
      <c r="B159" s="30">
        <v>4</v>
      </c>
      <c r="C159" s="3" t="s">
        <v>310</v>
      </c>
      <c r="D159" s="14" t="s">
        <v>117</v>
      </c>
      <c r="E159" s="2">
        <v>154</v>
      </c>
      <c r="F159" s="5"/>
      <c r="G159" s="5"/>
      <c r="H159" s="5"/>
      <c r="I159" s="5"/>
      <c r="K159" s="5">
        <v>154</v>
      </c>
      <c r="L159" s="5" t="s">
        <v>555</v>
      </c>
      <c r="M159" s="5"/>
      <c r="N159" s="5"/>
      <c r="O159" s="23"/>
      <c r="P159" s="2">
        <v>153.9846</v>
      </c>
      <c r="Q159" s="24">
        <v>1</v>
      </c>
      <c r="R159" s="2">
        <v>154.1386</v>
      </c>
      <c r="S159" s="5">
        <v>154</v>
      </c>
      <c r="T159" s="5"/>
      <c r="U159" s="5"/>
      <c r="V159" s="5"/>
      <c r="Z159" s="8"/>
      <c r="AA159" s="8"/>
    </row>
    <row r="160" spans="1:27" ht="15">
      <c r="A160" s="30">
        <v>5</v>
      </c>
      <c r="B160" s="30">
        <v>5</v>
      </c>
      <c r="C160" s="3" t="s">
        <v>339</v>
      </c>
      <c r="D160" s="14" t="s">
        <v>85</v>
      </c>
      <c r="E160" s="2">
        <v>141</v>
      </c>
      <c r="F160" s="5"/>
      <c r="G160" s="5"/>
      <c r="H160" s="5"/>
      <c r="I160" s="5"/>
      <c r="K160" s="5">
        <v>141</v>
      </c>
      <c r="L160" s="5" t="s">
        <v>555</v>
      </c>
      <c r="M160" s="5"/>
      <c r="N160" s="5"/>
      <c r="O160" s="23"/>
      <c r="P160" s="2">
        <v>140.9845</v>
      </c>
      <c r="Q160" s="24">
        <v>1</v>
      </c>
      <c r="R160" s="2">
        <v>141.12549999999999</v>
      </c>
      <c r="S160" s="5">
        <v>141</v>
      </c>
      <c r="T160" s="5"/>
      <c r="U160" s="5"/>
      <c r="V160" s="5"/>
      <c r="Z160" s="8"/>
      <c r="AA160" s="8"/>
    </row>
    <row r="161" spans="1:27" ht="15">
      <c r="A161" s="30">
        <v>6</v>
      </c>
      <c r="B161" s="30">
        <v>6</v>
      </c>
      <c r="C161" s="3" t="s">
        <v>387</v>
      </c>
      <c r="D161" s="14" t="s">
        <v>136</v>
      </c>
      <c r="E161" s="2">
        <v>117</v>
      </c>
      <c r="F161" s="5"/>
      <c r="G161" s="5"/>
      <c r="H161" s="5"/>
      <c r="I161" s="5"/>
      <c r="K161" s="5">
        <v>117</v>
      </c>
      <c r="L161" s="5" t="s">
        <v>555</v>
      </c>
      <c r="M161" s="5"/>
      <c r="N161" s="5"/>
      <c r="O161" s="23"/>
      <c r="P161" s="2">
        <v>116.98439999999999</v>
      </c>
      <c r="Q161" s="24">
        <v>1</v>
      </c>
      <c r="R161" s="2">
        <v>117.1014</v>
      </c>
      <c r="S161" s="5">
        <v>117</v>
      </c>
      <c r="T161" s="5"/>
      <c r="U161" s="5"/>
      <c r="V161" s="5"/>
      <c r="Z161" s="8"/>
      <c r="AA161" s="8"/>
    </row>
    <row r="162" spans="1:27" ht="15">
      <c r="A162" s="30">
        <v>7</v>
      </c>
      <c r="B162" s="30">
        <v>7</v>
      </c>
      <c r="C162" s="3" t="s">
        <v>388</v>
      </c>
      <c r="D162" s="14" t="s">
        <v>42</v>
      </c>
      <c r="E162" s="2">
        <v>116</v>
      </c>
      <c r="F162" s="5"/>
      <c r="G162" s="5"/>
      <c r="H162" s="5"/>
      <c r="I162" s="5"/>
      <c r="K162" s="5">
        <v>116</v>
      </c>
      <c r="L162" s="5" t="s">
        <v>555</v>
      </c>
      <c r="M162" s="5"/>
      <c r="N162" s="5"/>
      <c r="O162" s="23"/>
      <c r="P162" s="2">
        <v>115.9843</v>
      </c>
      <c r="Q162" s="24">
        <v>1</v>
      </c>
      <c r="R162" s="2">
        <v>116.1003</v>
      </c>
      <c r="S162" s="5">
        <v>116</v>
      </c>
      <c r="T162" s="5"/>
      <c r="U162" s="5"/>
      <c r="V162" s="5"/>
      <c r="Z162" s="8"/>
      <c r="AA162" s="8"/>
    </row>
    <row r="163" spans="1:27" ht="15">
      <c r="A163" s="30">
        <v>8</v>
      </c>
      <c r="B163" s="30">
        <v>8</v>
      </c>
      <c r="C163" s="3" t="s">
        <v>429</v>
      </c>
      <c r="D163" s="14" t="s">
        <v>80</v>
      </c>
      <c r="E163" s="2">
        <v>91</v>
      </c>
      <c r="F163" s="5"/>
      <c r="G163" s="5"/>
      <c r="H163" s="5"/>
      <c r="I163" s="5"/>
      <c r="K163" s="5">
        <v>91</v>
      </c>
      <c r="L163" s="5" t="s">
        <v>555</v>
      </c>
      <c r="M163" s="5"/>
      <c r="N163" s="5"/>
      <c r="O163" s="23"/>
      <c r="P163" s="2">
        <v>90.984200000000001</v>
      </c>
      <c r="Q163" s="24">
        <v>1</v>
      </c>
      <c r="R163" s="2">
        <v>91.075199999999995</v>
      </c>
      <c r="S163" s="5">
        <v>91</v>
      </c>
      <c r="T163" s="5"/>
      <c r="U163" s="5"/>
      <c r="V163" s="5"/>
      <c r="Z163" s="8"/>
      <c r="AA163" s="8"/>
    </row>
    <row r="164" spans="1:27" ht="15">
      <c r="A164" s="30">
        <v>9</v>
      </c>
      <c r="B164" s="30">
        <v>9</v>
      </c>
      <c r="C164" s="3" t="s">
        <v>439</v>
      </c>
      <c r="D164" s="14" t="s">
        <v>80</v>
      </c>
      <c r="E164" s="2">
        <v>86</v>
      </c>
      <c r="F164" s="5"/>
      <c r="G164" s="5"/>
      <c r="H164" s="5"/>
      <c r="I164" s="5"/>
      <c r="K164" s="5">
        <v>86</v>
      </c>
      <c r="L164" s="5" t="s">
        <v>555</v>
      </c>
      <c r="M164" s="5"/>
      <c r="N164" s="5"/>
      <c r="O164" s="23"/>
      <c r="P164" s="2">
        <v>85.984099999999998</v>
      </c>
      <c r="Q164" s="24">
        <v>1</v>
      </c>
      <c r="R164" s="2">
        <v>86.070099999999996</v>
      </c>
      <c r="S164" s="5">
        <v>86</v>
      </c>
      <c r="T164" s="5"/>
      <c r="U164" s="5"/>
      <c r="V164" s="5"/>
      <c r="Z164" s="8"/>
      <c r="AA164" s="8"/>
    </row>
    <row r="165" spans="1:27" ht="15">
      <c r="A165" s="30">
        <v>10</v>
      </c>
      <c r="B165" s="30" t="s">
        <v>60</v>
      </c>
      <c r="C165" s="3" t="s">
        <v>459</v>
      </c>
      <c r="D165" s="14" t="s">
        <v>31</v>
      </c>
      <c r="E165" s="2">
        <v>70</v>
      </c>
      <c r="F165" s="5"/>
      <c r="G165" s="5"/>
      <c r="H165" s="5"/>
      <c r="I165" s="5"/>
      <c r="K165" s="5">
        <v>70</v>
      </c>
      <c r="L165" s="5" t="s">
        <v>556</v>
      </c>
      <c r="M165" s="5"/>
      <c r="N165" s="5"/>
      <c r="O165" s="23"/>
      <c r="P165" s="2">
        <v>69.983999999999995</v>
      </c>
      <c r="Q165" s="24">
        <v>1</v>
      </c>
      <c r="R165" s="2">
        <v>70.053999999999988</v>
      </c>
      <c r="S165" s="5">
        <v>70</v>
      </c>
      <c r="T165" s="5"/>
      <c r="U165" s="5"/>
      <c r="V165" s="5"/>
      <c r="Z165" s="8"/>
      <c r="AA165" s="8"/>
    </row>
    <row r="166" spans="1:27" ht="15">
      <c r="A166" s="30">
        <v>11</v>
      </c>
      <c r="B166" s="30">
        <v>10</v>
      </c>
      <c r="C166" s="3" t="s">
        <v>461</v>
      </c>
      <c r="D166" s="14" t="s">
        <v>42</v>
      </c>
      <c r="E166" s="2">
        <v>69</v>
      </c>
      <c r="F166" s="5"/>
      <c r="G166" s="5"/>
      <c r="H166" s="5"/>
      <c r="I166" s="5"/>
      <c r="K166" s="5">
        <v>69</v>
      </c>
      <c r="L166" s="5" t="s">
        <v>555</v>
      </c>
      <c r="M166" s="5"/>
      <c r="N166" s="5"/>
      <c r="O166" s="23"/>
      <c r="P166" s="2">
        <v>68.983900000000006</v>
      </c>
      <c r="Q166" s="24">
        <v>1</v>
      </c>
      <c r="R166" s="2">
        <v>69.052900000000008</v>
      </c>
      <c r="S166" s="5">
        <v>69</v>
      </c>
      <c r="T166" s="5"/>
      <c r="U166" s="5"/>
      <c r="V166" s="5"/>
      <c r="Z166" s="8"/>
      <c r="AA166" s="8"/>
    </row>
    <row r="167" spans="1:27" ht="15">
      <c r="A167" s="30">
        <v>12</v>
      </c>
      <c r="B167" s="30">
        <v>11</v>
      </c>
      <c r="C167" s="3" t="s">
        <v>488</v>
      </c>
      <c r="D167" s="14" t="s">
        <v>490</v>
      </c>
      <c r="E167" s="2">
        <v>54</v>
      </c>
      <c r="F167" s="5"/>
      <c r="G167" s="5"/>
      <c r="H167" s="5"/>
      <c r="I167" s="5"/>
      <c r="K167" s="5">
        <v>54</v>
      </c>
      <c r="L167" s="5" t="s">
        <v>555</v>
      </c>
      <c r="M167" s="5"/>
      <c r="N167" s="5"/>
      <c r="O167" s="23"/>
      <c r="P167" s="2">
        <v>53.983800000000002</v>
      </c>
      <c r="Q167" s="24">
        <v>1</v>
      </c>
      <c r="R167" s="2">
        <v>54.037800000000004</v>
      </c>
      <c r="S167" s="5">
        <v>54</v>
      </c>
      <c r="T167" s="5"/>
      <c r="U167" s="5"/>
      <c r="V167" s="5"/>
      <c r="Z167" s="8"/>
      <c r="AA167" s="8"/>
    </row>
    <row r="168" spans="1:27" ht="15">
      <c r="A168" s="30">
        <v>13</v>
      </c>
      <c r="B168" s="30">
        <v>12</v>
      </c>
      <c r="C168" s="3" t="s">
        <v>504</v>
      </c>
      <c r="D168" s="14" t="s">
        <v>53</v>
      </c>
      <c r="E168" s="2">
        <v>41</v>
      </c>
      <c r="F168" s="5"/>
      <c r="G168" s="5"/>
      <c r="H168" s="5"/>
      <c r="I168" s="5"/>
      <c r="K168" s="5">
        <v>41</v>
      </c>
      <c r="L168" s="5" t="s">
        <v>555</v>
      </c>
      <c r="M168" s="5"/>
      <c r="N168" s="5"/>
      <c r="O168" s="23"/>
      <c r="P168" s="2">
        <v>40.983699999999999</v>
      </c>
      <c r="Q168" s="24">
        <v>1</v>
      </c>
      <c r="R168" s="2">
        <v>41.024699999999996</v>
      </c>
      <c r="S168" s="5">
        <v>41</v>
      </c>
      <c r="T168" s="5"/>
      <c r="U168" s="5"/>
      <c r="V168" s="5"/>
      <c r="Z168" s="8"/>
      <c r="AA168" s="8"/>
    </row>
    <row r="169" spans="1:27" ht="5.0999999999999996" customHeight="1">
      <c r="A169" s="5"/>
      <c r="B169" s="5"/>
      <c r="D169" s="9"/>
      <c r="E169" s="9"/>
      <c r="F169" s="9"/>
      <c r="G169" s="9"/>
      <c r="H169" s="9"/>
      <c r="I169" s="9"/>
      <c r="J169" s="9"/>
      <c r="K169" s="5"/>
      <c r="L169" s="5"/>
      <c r="M169" s="5"/>
      <c r="N169" s="5"/>
      <c r="O169" s="23"/>
      <c r="Q169" s="24"/>
      <c r="R169" s="8"/>
      <c r="S169" s="8"/>
      <c r="T169" s="8"/>
      <c r="U169" s="8"/>
      <c r="V169" s="8"/>
      <c r="W169" s="8"/>
      <c r="Z169" s="8"/>
      <c r="AA169" s="8"/>
    </row>
    <row r="170" spans="1:27">
      <c r="D170" s="5"/>
      <c r="F170" s="5"/>
      <c r="G170" s="5"/>
      <c r="H170" s="5"/>
      <c r="I170" s="5"/>
      <c r="K170" s="5"/>
      <c r="L170" s="5"/>
      <c r="M170" s="5"/>
      <c r="N170" s="5"/>
      <c r="O170" s="23"/>
      <c r="S170" s="5"/>
      <c r="T170" s="5"/>
      <c r="U170" s="5"/>
      <c r="V170" s="5"/>
      <c r="Z170" s="8"/>
      <c r="AA170" s="8"/>
    </row>
    <row r="171" spans="1:27" ht="15">
      <c r="A171" s="29"/>
      <c r="B171" s="29"/>
      <c r="C171" s="8" t="s">
        <v>305</v>
      </c>
      <c r="D171" s="5"/>
      <c r="F171" s="5"/>
      <c r="G171" s="5"/>
      <c r="H171" s="5"/>
      <c r="I171" s="5"/>
      <c r="K171" s="5"/>
      <c r="L171" s="5"/>
      <c r="M171" s="5"/>
      <c r="N171" s="5"/>
      <c r="O171" s="23"/>
      <c r="R171" s="5"/>
      <c r="S171" s="9"/>
      <c r="T171" s="9"/>
      <c r="U171" s="9"/>
      <c r="V171" s="9"/>
      <c r="W171" s="9"/>
      <c r="Z171" s="8"/>
      <c r="AA171" s="8"/>
    </row>
    <row r="172" spans="1:27" ht="15">
      <c r="A172" s="30">
        <v>1</v>
      </c>
      <c r="B172" s="30">
        <v>1</v>
      </c>
      <c r="C172" s="3" t="s">
        <v>304</v>
      </c>
      <c r="D172" s="14" t="s">
        <v>109</v>
      </c>
      <c r="E172" s="2">
        <v>155</v>
      </c>
      <c r="F172" s="5"/>
      <c r="G172" s="5"/>
      <c r="H172" s="5"/>
      <c r="I172" s="5"/>
      <c r="K172" s="5">
        <v>155</v>
      </c>
      <c r="L172" s="5" t="s">
        <v>555</v>
      </c>
      <c r="M172" s="5" t="s">
        <v>587</v>
      </c>
      <c r="N172" s="5"/>
      <c r="O172" s="23"/>
      <c r="P172" s="2">
        <v>154.98330000000001</v>
      </c>
      <c r="Q172" s="24">
        <v>1</v>
      </c>
      <c r="R172" s="2">
        <v>155.13830000000002</v>
      </c>
      <c r="S172" s="5">
        <v>155</v>
      </c>
      <c r="T172" s="5"/>
      <c r="U172" s="5"/>
      <c r="V172" s="5"/>
      <c r="Z172" s="8"/>
      <c r="AA172" s="8"/>
    </row>
    <row r="173" spans="1:27" ht="15">
      <c r="A173" s="30">
        <v>2</v>
      </c>
      <c r="B173" s="30">
        <v>2</v>
      </c>
      <c r="C173" s="3" t="s">
        <v>436</v>
      </c>
      <c r="D173" s="14" t="s">
        <v>34</v>
      </c>
      <c r="E173" s="2">
        <v>89</v>
      </c>
      <c r="F173" s="5"/>
      <c r="G173" s="5"/>
      <c r="H173" s="5"/>
      <c r="I173" s="5"/>
      <c r="K173" s="5">
        <v>89</v>
      </c>
      <c r="L173" s="5" t="s">
        <v>555</v>
      </c>
      <c r="M173" s="5" t="s">
        <v>588</v>
      </c>
      <c r="N173" s="5"/>
      <c r="O173" s="23"/>
      <c r="P173" s="2">
        <v>88.983199999999997</v>
      </c>
      <c r="Q173" s="24">
        <v>1</v>
      </c>
      <c r="R173" s="2">
        <v>89.072199999999995</v>
      </c>
      <c r="S173" s="5">
        <v>89</v>
      </c>
      <c r="T173" s="5"/>
      <c r="U173" s="5"/>
      <c r="V173" s="5"/>
      <c r="Z173" s="8"/>
      <c r="AA173" s="8"/>
    </row>
    <row r="174" spans="1:27" ht="15">
      <c r="A174" s="30">
        <v>3</v>
      </c>
      <c r="B174" s="30">
        <v>3</v>
      </c>
      <c r="C174" s="3" t="s">
        <v>437</v>
      </c>
      <c r="D174" s="14" t="s">
        <v>103</v>
      </c>
      <c r="E174" s="2">
        <v>88</v>
      </c>
      <c r="F174" s="5"/>
      <c r="G174" s="5"/>
      <c r="H174" s="5"/>
      <c r="I174" s="5"/>
      <c r="K174" s="5">
        <v>88</v>
      </c>
      <c r="L174" s="5" t="s">
        <v>555</v>
      </c>
      <c r="M174" s="5" t="s">
        <v>589</v>
      </c>
      <c r="N174" s="5"/>
      <c r="O174" s="23"/>
      <c r="P174" s="2">
        <v>87.983099999999993</v>
      </c>
      <c r="Q174" s="24">
        <v>1</v>
      </c>
      <c r="R174" s="2">
        <v>88.071099999999987</v>
      </c>
      <c r="S174" s="5">
        <v>88</v>
      </c>
      <c r="T174" s="5"/>
      <c r="U174" s="5"/>
      <c r="V174" s="5"/>
      <c r="Z174" s="8"/>
      <c r="AA174" s="8"/>
    </row>
    <row r="175" spans="1:27" ht="15">
      <c r="A175" s="30">
        <v>4</v>
      </c>
      <c r="B175" s="30">
        <v>4</v>
      </c>
      <c r="C175" s="3" t="s">
        <v>438</v>
      </c>
      <c r="D175" s="14" t="s">
        <v>19</v>
      </c>
      <c r="E175" s="2">
        <v>87</v>
      </c>
      <c r="F175" s="5"/>
      <c r="G175" s="5"/>
      <c r="H175" s="5"/>
      <c r="I175" s="5"/>
      <c r="K175" s="5">
        <v>87</v>
      </c>
      <c r="L175" s="5" t="s">
        <v>555</v>
      </c>
      <c r="M175" s="5"/>
      <c r="N175" s="5"/>
      <c r="O175" s="23"/>
      <c r="P175" s="2">
        <v>86.983000000000004</v>
      </c>
      <c r="Q175" s="24">
        <v>1</v>
      </c>
      <c r="R175" s="2">
        <v>87.070000000000007</v>
      </c>
      <c r="S175" s="5">
        <v>87</v>
      </c>
      <c r="T175" s="5"/>
      <c r="U175" s="5"/>
      <c r="V175" s="5"/>
      <c r="Z175" s="8"/>
      <c r="AA175" s="8"/>
    </row>
    <row r="176" spans="1:27" ht="15">
      <c r="A176" s="30">
        <v>5</v>
      </c>
      <c r="B176" s="30">
        <v>5</v>
      </c>
      <c r="C176" s="3" t="s">
        <v>467</v>
      </c>
      <c r="D176" s="14" t="s">
        <v>117</v>
      </c>
      <c r="E176" s="2">
        <v>67</v>
      </c>
      <c r="F176" s="5"/>
      <c r="G176" s="5"/>
      <c r="H176" s="5"/>
      <c r="I176" s="5"/>
      <c r="K176" s="5">
        <v>67</v>
      </c>
      <c r="L176" s="5" t="s">
        <v>555</v>
      </c>
      <c r="M176" s="5"/>
      <c r="N176" s="5"/>
      <c r="O176" s="23"/>
      <c r="P176" s="2">
        <v>66.982900000000001</v>
      </c>
      <c r="Q176" s="24">
        <v>1</v>
      </c>
      <c r="R176" s="2">
        <v>67.049899999999994</v>
      </c>
      <c r="S176" s="5">
        <v>67</v>
      </c>
      <c r="T176" s="5"/>
      <c r="U176" s="5"/>
      <c r="V176" s="5"/>
      <c r="Z176" s="8"/>
      <c r="AA176" s="8"/>
    </row>
    <row r="177" spans="1:27" ht="15">
      <c r="A177" s="30">
        <v>6</v>
      </c>
      <c r="B177" s="30">
        <v>6</v>
      </c>
      <c r="C177" s="3" t="s">
        <v>493</v>
      </c>
      <c r="D177" s="14" t="s">
        <v>80</v>
      </c>
      <c r="E177" s="2">
        <v>51</v>
      </c>
      <c r="F177" s="5"/>
      <c r="G177" s="5"/>
      <c r="H177" s="5"/>
      <c r="I177" s="5"/>
      <c r="K177" s="5">
        <v>51</v>
      </c>
      <c r="L177" s="5" t="s">
        <v>555</v>
      </c>
      <c r="M177" s="5"/>
      <c r="N177" s="5"/>
      <c r="O177" s="23"/>
      <c r="P177" s="2">
        <v>50.982799999999997</v>
      </c>
      <c r="Q177" s="24">
        <v>1</v>
      </c>
      <c r="R177" s="2">
        <v>51.033799999999999</v>
      </c>
      <c r="S177" s="5">
        <v>51</v>
      </c>
      <c r="T177" s="5"/>
      <c r="U177" s="5"/>
      <c r="V177" s="5"/>
      <c r="Z177" s="8"/>
      <c r="AA177" s="8"/>
    </row>
    <row r="178" spans="1:27" ht="15">
      <c r="A178" s="30">
        <v>7</v>
      </c>
      <c r="B178" s="30">
        <v>7</v>
      </c>
      <c r="C178" s="3" t="s">
        <v>499</v>
      </c>
      <c r="D178" s="14" t="s">
        <v>80</v>
      </c>
      <c r="E178" s="2">
        <v>46</v>
      </c>
      <c r="F178" s="5"/>
      <c r="G178" s="5"/>
      <c r="H178" s="5"/>
      <c r="I178" s="5"/>
      <c r="K178" s="5">
        <v>46</v>
      </c>
      <c r="L178" s="5" t="s">
        <v>555</v>
      </c>
      <c r="M178" s="5"/>
      <c r="N178" s="5"/>
      <c r="O178" s="23"/>
      <c r="P178" s="2">
        <v>45.982700000000001</v>
      </c>
      <c r="Q178" s="24">
        <v>1</v>
      </c>
      <c r="R178" s="2">
        <v>46.028700000000001</v>
      </c>
      <c r="S178" s="5">
        <v>46</v>
      </c>
      <c r="T178" s="5"/>
      <c r="U178" s="5"/>
      <c r="V178" s="5"/>
      <c r="Z178" s="8"/>
      <c r="AA178" s="8"/>
    </row>
    <row r="179" spans="1:27" ht="15">
      <c r="A179" s="30">
        <v>8</v>
      </c>
      <c r="B179" s="30">
        <v>8</v>
      </c>
      <c r="C179" s="3" t="s">
        <v>500</v>
      </c>
      <c r="D179" s="14" t="s">
        <v>80</v>
      </c>
      <c r="E179" s="2">
        <v>45</v>
      </c>
      <c r="F179" s="5"/>
      <c r="G179" s="5"/>
      <c r="H179" s="5"/>
      <c r="I179" s="5"/>
      <c r="K179" s="5">
        <v>45</v>
      </c>
      <c r="L179" s="5" t="s">
        <v>555</v>
      </c>
      <c r="M179" s="5"/>
      <c r="N179" s="5"/>
      <c r="O179" s="23"/>
      <c r="P179" s="2">
        <v>44.982599999999998</v>
      </c>
      <c r="Q179" s="24">
        <v>1</v>
      </c>
      <c r="R179" s="2">
        <v>45.0276</v>
      </c>
      <c r="S179" s="5">
        <v>45</v>
      </c>
      <c r="T179" s="5"/>
      <c r="U179" s="5"/>
      <c r="V179" s="5"/>
      <c r="Z179" s="8"/>
      <c r="AA179" s="8"/>
    </row>
    <row r="180" spans="1:27" s="19" customFormat="1" ht="15">
      <c r="A180" s="30">
        <v>9</v>
      </c>
      <c r="B180" s="30">
        <v>9</v>
      </c>
      <c r="C180" s="3" t="s">
        <v>502</v>
      </c>
      <c r="D180" s="14" t="s">
        <v>34</v>
      </c>
      <c r="E180" s="19">
        <v>43</v>
      </c>
      <c r="F180" s="5"/>
      <c r="G180" s="5"/>
      <c r="H180" s="5"/>
      <c r="I180" s="5"/>
      <c r="K180" s="5">
        <v>43</v>
      </c>
      <c r="L180" s="5" t="s">
        <v>555</v>
      </c>
      <c r="M180" s="5"/>
      <c r="N180" s="5"/>
      <c r="O180" s="23"/>
      <c r="P180" s="19">
        <v>42.982500000000002</v>
      </c>
      <c r="Q180" s="24">
        <v>1</v>
      </c>
      <c r="R180" s="19">
        <v>43.025500000000001</v>
      </c>
      <c r="S180" s="5">
        <v>43</v>
      </c>
      <c r="T180" s="5"/>
      <c r="U180" s="5"/>
      <c r="V180" s="5"/>
      <c r="Z180" s="8"/>
      <c r="AA180" s="8"/>
    </row>
    <row r="181" spans="1:27" ht="3" customHeight="1">
      <c r="D181" s="9"/>
      <c r="E181" s="9"/>
      <c r="F181" s="9"/>
      <c r="G181" s="9"/>
      <c r="H181" s="9"/>
      <c r="I181" s="9"/>
      <c r="J181" s="9"/>
      <c r="K181" s="5"/>
      <c r="L181" s="5"/>
      <c r="M181" s="5"/>
      <c r="N181" s="5"/>
      <c r="O181" s="23"/>
      <c r="Q181" s="24"/>
      <c r="R181" s="8"/>
      <c r="S181" s="8"/>
      <c r="T181" s="8"/>
      <c r="U181" s="8"/>
      <c r="V181" s="8"/>
      <c r="W181" s="8"/>
      <c r="Z181" s="8"/>
      <c r="AA181" s="8"/>
    </row>
    <row r="182" spans="1:27">
      <c r="D182" s="5"/>
      <c r="F182" s="5"/>
      <c r="G182" s="5"/>
      <c r="H182" s="5"/>
      <c r="I182" s="5"/>
      <c r="K182" s="5"/>
      <c r="L182" s="5"/>
      <c r="M182" s="5"/>
      <c r="N182" s="5"/>
      <c r="O182" s="23"/>
      <c r="S182" s="5"/>
      <c r="T182" s="5"/>
      <c r="U182" s="5"/>
      <c r="V182" s="5"/>
      <c r="Z182" s="8"/>
      <c r="AA182" s="8"/>
    </row>
    <row r="183" spans="1:27" ht="15">
      <c r="A183" s="29"/>
      <c r="B183" s="29"/>
      <c r="C183" s="8" t="s">
        <v>427</v>
      </c>
      <c r="D183" s="5"/>
      <c r="F183" s="5"/>
      <c r="G183" s="5"/>
      <c r="H183" s="5"/>
      <c r="I183" s="5"/>
      <c r="K183" s="5"/>
      <c r="L183" s="5"/>
      <c r="M183" s="5"/>
      <c r="N183" s="5"/>
      <c r="O183" s="23"/>
      <c r="R183" s="5"/>
      <c r="S183" s="9"/>
      <c r="T183" s="9"/>
      <c r="U183" s="9"/>
      <c r="V183" s="9"/>
      <c r="W183" s="9"/>
      <c r="Z183" s="8"/>
      <c r="AA183" s="8"/>
    </row>
    <row r="184" spans="1:27" ht="15">
      <c r="A184" s="30">
        <v>1</v>
      </c>
      <c r="B184" s="30">
        <v>1</v>
      </c>
      <c r="C184" s="3" t="s">
        <v>426</v>
      </c>
      <c r="D184" s="14" t="s">
        <v>34</v>
      </c>
      <c r="E184" s="2">
        <v>92</v>
      </c>
      <c r="F184" s="5"/>
      <c r="G184" s="5"/>
      <c r="H184" s="5"/>
      <c r="I184" s="5"/>
      <c r="K184" s="5">
        <v>92</v>
      </c>
      <c r="L184" s="5" t="s">
        <v>555</v>
      </c>
      <c r="M184" s="5" t="s">
        <v>590</v>
      </c>
      <c r="N184" s="5"/>
      <c r="O184" s="23"/>
      <c r="P184" s="2">
        <v>91.982100000000003</v>
      </c>
      <c r="Q184" s="24">
        <v>1</v>
      </c>
      <c r="R184" s="2">
        <v>92.074100000000001</v>
      </c>
      <c r="S184" s="5">
        <v>92</v>
      </c>
      <c r="T184" s="5"/>
      <c r="U184" s="5"/>
      <c r="V184" s="5"/>
      <c r="Z184" s="8"/>
      <c r="AA184" s="8"/>
    </row>
    <row r="185" spans="1:27" ht="15">
      <c r="A185" s="30">
        <v>2</v>
      </c>
      <c r="B185" s="30">
        <v>2</v>
      </c>
      <c r="C185" s="3" t="s">
        <v>455</v>
      </c>
      <c r="D185" s="14" t="s">
        <v>34</v>
      </c>
      <c r="E185" s="2">
        <v>74</v>
      </c>
      <c r="F185" s="5"/>
      <c r="G185" s="5"/>
      <c r="H185" s="5"/>
      <c r="I185" s="5"/>
      <c r="K185" s="5">
        <v>74</v>
      </c>
      <c r="L185" s="5" t="s">
        <v>555</v>
      </c>
      <c r="M185" s="5" t="s">
        <v>591</v>
      </c>
      <c r="N185" s="5"/>
      <c r="O185" s="23"/>
      <c r="P185" s="2">
        <v>73.981999999999999</v>
      </c>
      <c r="Q185" s="24">
        <v>1</v>
      </c>
      <c r="R185" s="2">
        <v>74.055999999999997</v>
      </c>
      <c r="S185" s="5">
        <v>74</v>
      </c>
      <c r="T185" s="5"/>
      <c r="U185" s="5"/>
      <c r="V185" s="5"/>
      <c r="Z185" s="8"/>
      <c r="AA185" s="8"/>
    </row>
    <row r="186" spans="1:27" ht="15">
      <c r="A186" s="30">
        <v>3</v>
      </c>
      <c r="B186" s="30">
        <v>3</v>
      </c>
      <c r="C186" s="3" t="s">
        <v>475</v>
      </c>
      <c r="D186" s="14" t="s">
        <v>34</v>
      </c>
      <c r="E186" s="2">
        <v>62</v>
      </c>
      <c r="F186" s="5"/>
      <c r="G186" s="5"/>
      <c r="H186" s="5"/>
      <c r="I186" s="5"/>
      <c r="K186" s="5">
        <v>62</v>
      </c>
      <c r="L186" s="5" t="s">
        <v>555</v>
      </c>
      <c r="M186" s="5" t="s">
        <v>592</v>
      </c>
      <c r="N186" s="5"/>
      <c r="O186" s="23"/>
      <c r="P186" s="2">
        <v>61.981900000000003</v>
      </c>
      <c r="Q186" s="24">
        <v>1</v>
      </c>
      <c r="R186" s="2">
        <v>62.043900000000001</v>
      </c>
      <c r="S186" s="5">
        <v>62</v>
      </c>
      <c r="T186" s="5"/>
      <c r="U186" s="5"/>
      <c r="V186" s="5"/>
      <c r="Z186" s="8"/>
      <c r="AA186" s="8"/>
    </row>
    <row r="187" spans="1:27" ht="15">
      <c r="A187" s="30">
        <v>4</v>
      </c>
      <c r="B187" s="30">
        <v>4</v>
      </c>
      <c r="C187" s="3" t="s">
        <v>503</v>
      </c>
      <c r="D187" s="14" t="s">
        <v>53</v>
      </c>
      <c r="E187" s="2">
        <v>42</v>
      </c>
      <c r="F187" s="5"/>
      <c r="G187" s="5"/>
      <c r="H187" s="5"/>
      <c r="I187" s="5"/>
      <c r="K187" s="5">
        <v>42</v>
      </c>
      <c r="L187" s="5" t="s">
        <v>555</v>
      </c>
      <c r="M187" s="5"/>
      <c r="N187" s="5"/>
      <c r="O187" s="23"/>
      <c r="P187" s="2">
        <v>41.9818</v>
      </c>
      <c r="Q187" s="24">
        <v>1</v>
      </c>
      <c r="R187" s="2">
        <v>42.023800000000001</v>
      </c>
      <c r="S187" s="5">
        <v>42</v>
      </c>
      <c r="T187" s="5"/>
      <c r="U187" s="5"/>
      <c r="V187" s="5"/>
      <c r="Z187" s="8"/>
      <c r="AA187" s="8"/>
    </row>
    <row r="188" spans="1:27" s="8" customFormat="1" ht="3" customHeight="1">
      <c r="A188" s="2"/>
      <c r="B188" s="2"/>
      <c r="C188" s="2"/>
      <c r="D188" s="5"/>
      <c r="E188" s="2"/>
      <c r="F188" s="5"/>
      <c r="G188" s="5"/>
      <c r="H188" s="5"/>
      <c r="I188" s="5"/>
      <c r="J188" s="2"/>
      <c r="K188" s="5"/>
      <c r="L188" s="5"/>
      <c r="M188" s="5"/>
      <c r="N188" s="5"/>
      <c r="O188" s="23"/>
      <c r="P188" s="2"/>
      <c r="Q188" s="24"/>
      <c r="R188" s="2"/>
      <c r="S188" s="5"/>
      <c r="T188" s="5"/>
      <c r="U188" s="5"/>
      <c r="V188" s="5"/>
      <c r="W188" s="2"/>
    </row>
    <row r="189" spans="1:27">
      <c r="J189" s="5"/>
      <c r="K189" s="5"/>
      <c r="L189" s="5"/>
      <c r="M189" s="5"/>
      <c r="N189" s="5"/>
      <c r="O189" s="5"/>
      <c r="P189" s="5"/>
      <c r="Q189" s="5"/>
      <c r="Z189" s="8"/>
      <c r="AA189" s="8"/>
    </row>
    <row r="190" spans="1:27">
      <c r="J190" s="5"/>
      <c r="K190" s="5"/>
      <c r="L190" s="5"/>
      <c r="M190" s="5"/>
      <c r="N190" s="5"/>
      <c r="O190" s="5"/>
      <c r="P190" s="5"/>
      <c r="Q190" s="5"/>
      <c r="Z190" s="8"/>
      <c r="AA190" s="8"/>
    </row>
    <row r="191" spans="1:27">
      <c r="J191" s="5"/>
      <c r="K191" s="5"/>
      <c r="L191" s="5"/>
      <c r="M191" s="5"/>
      <c r="N191" s="5"/>
      <c r="O191" s="5"/>
      <c r="P191" s="5"/>
      <c r="Q191" s="5"/>
      <c r="Z191" s="8"/>
      <c r="AA191" s="8"/>
    </row>
    <row r="192" spans="1:27">
      <c r="J192" s="5"/>
      <c r="K192" s="5"/>
      <c r="L192" s="5"/>
      <c r="M192" s="5"/>
      <c r="N192" s="5"/>
      <c r="O192" s="5"/>
      <c r="P192" s="5"/>
      <c r="Q192" s="5"/>
      <c r="Z192" s="8"/>
      <c r="AA192" s="8"/>
    </row>
    <row r="193" spans="10:17">
      <c r="J193" s="5"/>
      <c r="K193" s="5"/>
      <c r="L193" s="5"/>
      <c r="M193" s="5"/>
      <c r="N193" s="5"/>
      <c r="O193" s="5"/>
      <c r="P193" s="5"/>
      <c r="Q193" s="5"/>
    </row>
    <row r="194" spans="10:17">
      <c r="J194" s="5"/>
      <c r="K194" s="5"/>
      <c r="L194" s="5"/>
      <c r="M194" s="5"/>
      <c r="N194" s="5"/>
      <c r="O194" s="5"/>
      <c r="P194" s="5"/>
      <c r="Q194" s="5"/>
    </row>
    <row r="195" spans="10:17">
      <c r="J195" s="5"/>
      <c r="K195" s="5"/>
      <c r="L195" s="5"/>
      <c r="M195" s="5"/>
      <c r="N195" s="5"/>
      <c r="O195" s="5"/>
      <c r="P195" s="5"/>
      <c r="Q195" s="5"/>
    </row>
    <row r="196" spans="10:17">
      <c r="J196" s="5"/>
      <c r="K196" s="5"/>
      <c r="L196" s="5"/>
      <c r="M196" s="5"/>
      <c r="N196" s="5"/>
      <c r="O196" s="5"/>
      <c r="P196" s="5"/>
      <c r="Q196" s="5"/>
    </row>
    <row r="197" spans="10:17">
      <c r="J197" s="5"/>
      <c r="K197" s="5"/>
      <c r="L197" s="5"/>
      <c r="M197" s="5"/>
      <c r="N197" s="5"/>
      <c r="O197" s="5"/>
      <c r="P197" s="5"/>
      <c r="Q197" s="5"/>
    </row>
    <row r="198" spans="10:17">
      <c r="J198" s="5"/>
      <c r="K198" s="5"/>
      <c r="L198" s="5"/>
      <c r="M198" s="5"/>
      <c r="N198" s="5"/>
      <c r="O198" s="5"/>
      <c r="P198" s="5"/>
      <c r="Q198" s="5"/>
    </row>
    <row r="199" spans="10:17">
      <c r="J199" s="5"/>
      <c r="K199" s="5"/>
      <c r="L199" s="5"/>
      <c r="M199" s="5"/>
      <c r="N199" s="5"/>
      <c r="O199" s="5"/>
      <c r="P199" s="5"/>
      <c r="Q199" s="5"/>
    </row>
    <row r="200" spans="10:17">
      <c r="J200" s="5"/>
      <c r="K200" s="5"/>
      <c r="L200" s="5"/>
      <c r="M200" s="5"/>
      <c r="N200" s="5"/>
      <c r="O200" s="5"/>
      <c r="P200" s="5"/>
      <c r="Q200" s="5"/>
    </row>
    <row r="201" spans="10:17">
      <c r="J201" s="5"/>
      <c r="K201" s="5"/>
      <c r="L201" s="5"/>
      <c r="M201" s="5"/>
      <c r="N201" s="5"/>
      <c r="O201" s="5"/>
      <c r="P201" s="5"/>
      <c r="Q201" s="5"/>
    </row>
    <row r="202" spans="10:17">
      <c r="J202" s="5"/>
      <c r="K202" s="5"/>
      <c r="L202" s="5"/>
      <c r="M202" s="5"/>
      <c r="N202" s="5"/>
      <c r="O202" s="5"/>
      <c r="P202" s="5"/>
      <c r="Q202" s="5"/>
    </row>
    <row r="203" spans="10:17">
      <c r="J203" s="5"/>
      <c r="K203" s="5"/>
      <c r="L203" s="5"/>
      <c r="M203" s="5"/>
      <c r="N203" s="5"/>
      <c r="O203" s="5"/>
      <c r="P203" s="5"/>
      <c r="Q203" s="5"/>
    </row>
    <row r="204" spans="10:17">
      <c r="J204" s="5"/>
      <c r="K204" s="5"/>
      <c r="L204" s="5"/>
      <c r="M204" s="5"/>
      <c r="N204" s="5"/>
      <c r="O204" s="5"/>
      <c r="P204" s="5"/>
      <c r="Q204" s="5"/>
    </row>
    <row r="205" spans="10:17">
      <c r="J205" s="5"/>
      <c r="K205" s="5"/>
      <c r="L205" s="5"/>
      <c r="M205" s="5"/>
      <c r="N205" s="5"/>
      <c r="O205" s="5"/>
      <c r="P205" s="5"/>
      <c r="Q205" s="5"/>
    </row>
    <row r="206" spans="10:17">
      <c r="J206" s="5"/>
      <c r="K206" s="5"/>
      <c r="L206" s="5"/>
      <c r="M206" s="5"/>
      <c r="N206" s="5"/>
      <c r="O206" s="5"/>
      <c r="P206" s="5"/>
      <c r="Q206" s="5"/>
    </row>
    <row r="207" spans="10:17">
      <c r="J207" s="5"/>
      <c r="K207" s="5"/>
      <c r="L207" s="5"/>
      <c r="M207" s="5"/>
      <c r="N207" s="5"/>
      <c r="O207" s="5"/>
      <c r="P207" s="5"/>
      <c r="Q207" s="5"/>
    </row>
    <row r="208" spans="10:17">
      <c r="J208" s="5"/>
      <c r="K208" s="5"/>
      <c r="L208" s="5"/>
      <c r="M208" s="5"/>
      <c r="N208" s="5"/>
      <c r="O208" s="5"/>
      <c r="P208" s="5"/>
      <c r="Q208" s="5"/>
    </row>
    <row r="209" spans="10:17">
      <c r="J209" s="5"/>
      <c r="K209" s="5"/>
      <c r="L209" s="5"/>
      <c r="M209" s="5"/>
      <c r="N209" s="5"/>
      <c r="O209" s="5"/>
      <c r="P209" s="5"/>
      <c r="Q209" s="5"/>
    </row>
    <row r="210" spans="10:17">
      <c r="J210" s="5"/>
      <c r="K210" s="5"/>
      <c r="L210" s="5"/>
      <c r="M210" s="5"/>
      <c r="N210" s="5"/>
      <c r="O210" s="5"/>
      <c r="P210" s="5"/>
      <c r="Q210" s="5"/>
    </row>
    <row r="211" spans="10:17">
      <c r="J211" s="5"/>
      <c r="K211" s="5"/>
      <c r="L211" s="5"/>
      <c r="M211" s="5"/>
      <c r="N211" s="5"/>
      <c r="O211" s="5"/>
      <c r="P211" s="5"/>
      <c r="Q211" s="5"/>
    </row>
    <row r="212" spans="10:17">
      <c r="J212" s="5"/>
      <c r="K212" s="5"/>
      <c r="L212" s="5"/>
      <c r="M212" s="5"/>
      <c r="N212" s="5"/>
      <c r="O212" s="5"/>
      <c r="P212" s="5"/>
      <c r="Q212" s="5"/>
    </row>
    <row r="213" spans="10:17">
      <c r="J213" s="5"/>
      <c r="K213" s="5"/>
      <c r="L213" s="5"/>
      <c r="M213" s="5"/>
      <c r="N213" s="5"/>
      <c r="O213" s="5"/>
      <c r="P213" s="5"/>
      <c r="Q213" s="5"/>
    </row>
    <row r="214" spans="10:17">
      <c r="J214" s="5"/>
      <c r="K214" s="5"/>
      <c r="L214" s="5"/>
      <c r="M214" s="5"/>
      <c r="N214" s="5"/>
      <c r="O214" s="5"/>
      <c r="P214" s="5"/>
      <c r="Q214" s="5"/>
    </row>
    <row r="215" spans="10:17">
      <c r="J215" s="5"/>
      <c r="K215" s="5"/>
      <c r="L215" s="5"/>
      <c r="M215" s="5"/>
      <c r="N215" s="5"/>
      <c r="O215" s="5"/>
      <c r="P215" s="5"/>
      <c r="Q215" s="5"/>
    </row>
    <row r="216" spans="10:17">
      <c r="J216" s="5"/>
      <c r="K216" s="5"/>
      <c r="L216" s="5"/>
      <c r="M216" s="5"/>
      <c r="N216" s="5"/>
      <c r="O216" s="5"/>
      <c r="P216" s="5"/>
      <c r="Q216" s="5"/>
    </row>
    <row r="217" spans="10:17">
      <c r="J217" s="5"/>
      <c r="K217" s="5"/>
      <c r="L217" s="5"/>
      <c r="M217" s="5"/>
      <c r="N217" s="5"/>
      <c r="O217" s="5"/>
      <c r="P217" s="5"/>
      <c r="Q217" s="5"/>
    </row>
    <row r="218" spans="10:17">
      <c r="J218" s="5"/>
      <c r="K218" s="5"/>
      <c r="L218" s="5"/>
      <c r="M218" s="5"/>
      <c r="N218" s="5"/>
      <c r="O218" s="5"/>
      <c r="P218" s="5"/>
      <c r="Q218" s="5"/>
    </row>
    <row r="219" spans="10:17">
      <c r="J219" s="5"/>
      <c r="K219" s="5"/>
      <c r="L219" s="5"/>
      <c r="M219" s="5"/>
      <c r="N219" s="5"/>
      <c r="O219" s="5"/>
      <c r="P219" s="5"/>
      <c r="Q219" s="5"/>
    </row>
    <row r="220" spans="10:17">
      <c r="J220" s="5"/>
      <c r="K220" s="5"/>
      <c r="L220" s="5"/>
      <c r="M220" s="5"/>
      <c r="N220" s="5"/>
      <c r="O220" s="5"/>
      <c r="P220" s="5"/>
      <c r="Q220" s="5"/>
    </row>
    <row r="221" spans="10:17">
      <c r="J221" s="5"/>
      <c r="K221" s="5"/>
      <c r="L221" s="5"/>
      <c r="M221" s="5"/>
      <c r="N221" s="5"/>
      <c r="O221" s="5"/>
      <c r="P221" s="5"/>
      <c r="Q221" s="5"/>
    </row>
    <row r="222" spans="10:17">
      <c r="J222" s="5"/>
      <c r="K222" s="5"/>
      <c r="L222" s="5"/>
      <c r="M222" s="5"/>
      <c r="N222" s="5"/>
      <c r="O222" s="5"/>
      <c r="P222" s="5"/>
      <c r="Q222" s="5"/>
    </row>
    <row r="223" spans="10:17">
      <c r="J223" s="5"/>
      <c r="K223" s="5"/>
      <c r="L223" s="5"/>
      <c r="M223" s="5"/>
      <c r="N223" s="5"/>
      <c r="O223" s="5"/>
      <c r="P223" s="5"/>
      <c r="Q223" s="5"/>
    </row>
    <row r="224" spans="10:17">
      <c r="J224" s="5"/>
      <c r="K224" s="5"/>
      <c r="L224" s="5"/>
      <c r="M224" s="5"/>
      <c r="N224" s="5"/>
      <c r="O224" s="5"/>
      <c r="P224" s="5"/>
      <c r="Q224" s="5"/>
    </row>
    <row r="225" spans="10:17">
      <c r="J225" s="5"/>
      <c r="K225" s="5"/>
      <c r="L225" s="5"/>
      <c r="M225" s="5"/>
      <c r="N225" s="5"/>
      <c r="O225" s="5"/>
      <c r="P225" s="5"/>
      <c r="Q225" s="5"/>
    </row>
    <row r="226" spans="10:17">
      <c r="J226" s="5"/>
      <c r="K226" s="5"/>
      <c r="L226" s="5"/>
      <c r="M226" s="5"/>
      <c r="N226" s="5"/>
      <c r="O226" s="5"/>
      <c r="P226" s="5"/>
      <c r="Q226" s="5"/>
    </row>
    <row r="227" spans="10:17">
      <c r="J227" s="5"/>
      <c r="K227" s="5"/>
      <c r="L227" s="5"/>
      <c r="M227" s="5"/>
      <c r="N227" s="5"/>
      <c r="O227" s="5"/>
      <c r="P227" s="5"/>
      <c r="Q227" s="5"/>
    </row>
    <row r="228" spans="10:17">
      <c r="J228" s="5"/>
      <c r="K228" s="5"/>
      <c r="L228" s="5"/>
      <c r="M228" s="5"/>
      <c r="N228" s="5"/>
      <c r="O228" s="5"/>
      <c r="P228" s="5"/>
      <c r="Q228" s="5"/>
    </row>
    <row r="229" spans="10:17">
      <c r="J229" s="5"/>
      <c r="K229" s="5"/>
      <c r="L229" s="5"/>
      <c r="M229" s="5"/>
      <c r="N229" s="5"/>
      <c r="O229" s="5"/>
      <c r="P229" s="5"/>
      <c r="Q229" s="5"/>
    </row>
    <row r="230" spans="10:17">
      <c r="J230" s="5"/>
      <c r="K230" s="5"/>
      <c r="L230" s="5"/>
      <c r="M230" s="5"/>
      <c r="N230" s="5"/>
      <c r="O230" s="5"/>
      <c r="P230" s="5"/>
      <c r="Q230" s="5"/>
    </row>
    <row r="231" spans="10:17">
      <c r="J231" s="5"/>
      <c r="K231" s="5"/>
      <c r="L231" s="5"/>
      <c r="M231" s="5"/>
      <c r="N231" s="5"/>
      <c r="O231" s="5"/>
      <c r="P231" s="5"/>
      <c r="Q231" s="5"/>
    </row>
    <row r="232" spans="10:17">
      <c r="J232" s="5"/>
      <c r="K232" s="5"/>
      <c r="L232" s="5"/>
      <c r="M232" s="5"/>
      <c r="N232" s="5"/>
      <c r="O232" s="5"/>
      <c r="P232" s="5"/>
      <c r="Q232" s="5"/>
    </row>
    <row r="233" spans="10:17">
      <c r="J233" s="5"/>
      <c r="K233" s="5"/>
      <c r="L233" s="5"/>
      <c r="M233" s="5"/>
      <c r="N233" s="5"/>
      <c r="O233" s="5"/>
      <c r="P233" s="5"/>
      <c r="Q233" s="5"/>
    </row>
    <row r="234" spans="10:17">
      <c r="J234" s="5"/>
      <c r="K234" s="5"/>
      <c r="L234" s="5"/>
      <c r="M234" s="5"/>
      <c r="N234" s="5"/>
      <c r="O234" s="5"/>
      <c r="P234" s="5"/>
      <c r="Q234" s="5"/>
    </row>
    <row r="235" spans="10:17">
      <c r="J235" s="5"/>
      <c r="K235" s="5"/>
      <c r="L235" s="5"/>
      <c r="M235" s="5"/>
      <c r="N235" s="5"/>
      <c r="O235" s="5"/>
      <c r="P235" s="5"/>
      <c r="Q235" s="5"/>
    </row>
    <row r="236" spans="10:17">
      <c r="J236" s="5"/>
      <c r="K236" s="5"/>
      <c r="L236" s="5"/>
      <c r="M236" s="5"/>
      <c r="N236" s="5"/>
      <c r="O236" s="5"/>
      <c r="P236" s="5"/>
      <c r="Q236" s="5"/>
    </row>
    <row r="237" spans="10:17">
      <c r="J237" s="5"/>
      <c r="K237" s="5"/>
      <c r="L237" s="5"/>
      <c r="M237" s="5"/>
      <c r="N237" s="5"/>
      <c r="O237" s="5"/>
      <c r="P237" s="5"/>
      <c r="Q237" s="5"/>
    </row>
    <row r="238" spans="10:17">
      <c r="J238" s="5"/>
      <c r="K238" s="5"/>
      <c r="L238" s="5"/>
      <c r="M238" s="5"/>
      <c r="N238" s="5"/>
      <c r="O238" s="5"/>
      <c r="P238" s="5"/>
      <c r="Q238" s="5"/>
    </row>
    <row r="239" spans="10:17">
      <c r="J239" s="5"/>
      <c r="K239" s="5"/>
      <c r="L239" s="5"/>
      <c r="M239" s="5"/>
      <c r="N239" s="5"/>
      <c r="O239" s="5"/>
      <c r="P239" s="5"/>
      <c r="Q239" s="5"/>
    </row>
    <row r="240" spans="10:17">
      <c r="J240" s="5"/>
      <c r="K240" s="5"/>
      <c r="L240" s="5"/>
      <c r="M240" s="5"/>
      <c r="N240" s="5"/>
      <c r="O240" s="5"/>
      <c r="P240" s="5"/>
      <c r="Q240" s="5"/>
    </row>
    <row r="241" spans="10:17">
      <c r="J241" s="5"/>
      <c r="K241" s="5"/>
      <c r="L241" s="5"/>
      <c r="M241" s="5"/>
      <c r="N241" s="5"/>
      <c r="O241" s="5"/>
      <c r="P241" s="5"/>
      <c r="Q241" s="5"/>
    </row>
    <row r="242" spans="10:17">
      <c r="J242" s="5"/>
      <c r="K242" s="5"/>
      <c r="L242" s="5"/>
      <c r="M242" s="5"/>
      <c r="N242" s="5"/>
      <c r="O242" s="5"/>
      <c r="P242" s="5"/>
      <c r="Q242" s="5"/>
    </row>
    <row r="243" spans="10:17">
      <c r="J243" s="5"/>
      <c r="K243" s="5"/>
      <c r="L243" s="5"/>
      <c r="M243" s="5"/>
      <c r="N243" s="5"/>
      <c r="O243" s="5"/>
      <c r="P243" s="5"/>
      <c r="Q243" s="5"/>
    </row>
    <row r="244" spans="10:17">
      <c r="J244" s="5"/>
      <c r="K244" s="5"/>
      <c r="L244" s="5"/>
      <c r="M244" s="5"/>
      <c r="N244" s="5"/>
      <c r="O244" s="5"/>
      <c r="P244" s="5"/>
      <c r="Q244" s="5"/>
    </row>
    <row r="245" spans="10:17">
      <c r="J245" s="5"/>
      <c r="K245" s="5"/>
      <c r="L245" s="5"/>
      <c r="M245" s="5"/>
      <c r="N245" s="5"/>
      <c r="O245" s="5"/>
      <c r="P245" s="5"/>
      <c r="Q245" s="5"/>
    </row>
    <row r="246" spans="10:17">
      <c r="J246" s="5"/>
      <c r="K246" s="5"/>
      <c r="L246" s="5"/>
      <c r="M246" s="5"/>
      <c r="N246" s="5"/>
      <c r="O246" s="5"/>
      <c r="P246" s="5"/>
      <c r="Q246" s="5"/>
    </row>
    <row r="247" spans="10:17">
      <c r="J247" s="5"/>
      <c r="K247" s="5"/>
      <c r="L247" s="5"/>
      <c r="M247" s="5"/>
      <c r="N247" s="5"/>
      <c r="O247" s="5"/>
      <c r="P247" s="5"/>
      <c r="Q247" s="5"/>
    </row>
    <row r="248" spans="10:17">
      <c r="J248" s="5"/>
      <c r="K248" s="5"/>
      <c r="L248" s="5"/>
      <c r="M248" s="5"/>
      <c r="N248" s="5"/>
      <c r="O248" s="5"/>
      <c r="P248" s="5"/>
      <c r="Q248" s="5"/>
    </row>
    <row r="249" spans="10:17">
      <c r="J249" s="5"/>
      <c r="K249" s="5"/>
      <c r="L249" s="5"/>
      <c r="M249" s="5"/>
      <c r="N249" s="5"/>
      <c r="O249" s="5"/>
      <c r="P249" s="5"/>
      <c r="Q249" s="5"/>
    </row>
    <row r="250" spans="10:17">
      <c r="J250" s="5"/>
      <c r="K250" s="5"/>
      <c r="L250" s="5"/>
      <c r="M250" s="5"/>
      <c r="N250" s="5"/>
      <c r="O250" s="5"/>
      <c r="P250" s="5"/>
      <c r="Q250" s="5"/>
    </row>
    <row r="251" spans="10:17">
      <c r="J251" s="5"/>
      <c r="K251" s="5"/>
      <c r="L251" s="5"/>
      <c r="M251" s="5"/>
      <c r="N251" s="5"/>
      <c r="O251" s="5"/>
      <c r="P251" s="5"/>
      <c r="Q251" s="5"/>
    </row>
    <row r="252" spans="10:17">
      <c r="J252" s="5"/>
      <c r="K252" s="5"/>
      <c r="L252" s="5"/>
      <c r="M252" s="5"/>
      <c r="N252" s="5"/>
      <c r="O252" s="5"/>
      <c r="P252" s="5"/>
      <c r="Q252" s="5"/>
    </row>
    <row r="253" spans="10:17">
      <c r="J253" s="5"/>
      <c r="K253" s="5"/>
      <c r="L253" s="5"/>
      <c r="M253" s="5"/>
      <c r="N253" s="5"/>
      <c r="O253" s="5"/>
      <c r="P253" s="5"/>
      <c r="Q253" s="5"/>
    </row>
    <row r="254" spans="10:17">
      <c r="J254" s="5"/>
      <c r="K254" s="5"/>
      <c r="L254" s="5"/>
      <c r="M254" s="5"/>
      <c r="N254" s="5"/>
      <c r="O254" s="5"/>
      <c r="P254" s="5"/>
      <c r="Q254" s="5"/>
    </row>
    <row r="255" spans="10:17">
      <c r="J255" s="5"/>
      <c r="K255" s="5"/>
      <c r="L255" s="5"/>
      <c r="M255" s="5"/>
      <c r="N255" s="5"/>
      <c r="O255" s="5"/>
      <c r="P255" s="5"/>
      <c r="Q255" s="5"/>
    </row>
    <row r="256" spans="10:17">
      <c r="J256" s="5"/>
      <c r="K256" s="5"/>
      <c r="L256" s="5"/>
      <c r="M256" s="5"/>
      <c r="N256" s="5"/>
      <c r="O256" s="5"/>
      <c r="P256" s="5"/>
      <c r="Q256" s="5"/>
    </row>
    <row r="257" spans="10:17">
      <c r="J257" s="5"/>
      <c r="K257" s="5"/>
      <c r="L257" s="5"/>
      <c r="M257" s="5"/>
      <c r="N257" s="5"/>
      <c r="O257" s="5"/>
      <c r="P257" s="5"/>
      <c r="Q257" s="5"/>
    </row>
    <row r="258" spans="10:17">
      <c r="J258" s="5"/>
      <c r="K258" s="5"/>
      <c r="L258" s="5"/>
      <c r="M258" s="5"/>
      <c r="N258" s="5"/>
      <c r="O258" s="5"/>
      <c r="P258" s="5"/>
      <c r="Q258" s="5"/>
    </row>
    <row r="259" spans="10:17">
      <c r="J259" s="5"/>
      <c r="K259" s="5"/>
      <c r="L259" s="5"/>
      <c r="M259" s="5"/>
      <c r="N259" s="5"/>
      <c r="O259" s="5"/>
      <c r="P259" s="5"/>
      <c r="Q259" s="5"/>
    </row>
    <row r="260" spans="10:17">
      <c r="J260" s="5"/>
      <c r="K260" s="5"/>
      <c r="L260" s="5"/>
      <c r="M260" s="5"/>
      <c r="N260" s="5"/>
      <c r="O260" s="5"/>
      <c r="P260" s="5"/>
      <c r="Q260" s="5"/>
    </row>
    <row r="261" spans="10:17">
      <c r="J261" s="5"/>
      <c r="K261" s="5"/>
      <c r="L261" s="5"/>
      <c r="M261" s="5"/>
      <c r="N261" s="5"/>
      <c r="O261" s="5"/>
      <c r="P261" s="5"/>
      <c r="Q261" s="5"/>
    </row>
    <row r="262" spans="10:17">
      <c r="J262" s="5"/>
      <c r="K262" s="5"/>
      <c r="L262" s="5"/>
      <c r="M262" s="5"/>
      <c r="N262" s="5"/>
      <c r="O262" s="5"/>
      <c r="P262" s="5"/>
      <c r="Q262" s="5"/>
    </row>
    <row r="263" spans="10:17">
      <c r="J263" s="5"/>
      <c r="K263" s="5"/>
      <c r="L263" s="5"/>
      <c r="M263" s="5"/>
      <c r="N263" s="5"/>
      <c r="O263" s="5"/>
      <c r="P263" s="5"/>
      <c r="Q263" s="5"/>
    </row>
    <row r="264" spans="10:17">
      <c r="J264" s="5"/>
      <c r="K264" s="5"/>
      <c r="L264" s="5"/>
      <c r="M264" s="5"/>
      <c r="N264" s="5"/>
      <c r="O264" s="5"/>
      <c r="P264" s="5"/>
      <c r="Q264" s="5"/>
    </row>
    <row r="265" spans="10:17">
      <c r="J265" s="5"/>
      <c r="K265" s="5"/>
      <c r="L265" s="5"/>
      <c r="M265" s="5"/>
      <c r="N265" s="5"/>
      <c r="O265" s="5"/>
      <c r="P265" s="5"/>
      <c r="Q265" s="5"/>
    </row>
    <row r="266" spans="10:17">
      <c r="J266" s="5"/>
      <c r="K266" s="5"/>
      <c r="L266" s="5"/>
      <c r="M266" s="5"/>
      <c r="N266" s="5"/>
      <c r="O266" s="5"/>
      <c r="P266" s="5"/>
      <c r="Q266" s="5"/>
    </row>
    <row r="267" spans="10:17">
      <c r="J267" s="5"/>
      <c r="K267" s="5"/>
      <c r="L267" s="5"/>
      <c r="M267" s="5"/>
      <c r="N267" s="5"/>
      <c r="O267" s="5"/>
      <c r="P267" s="5"/>
      <c r="Q267" s="5"/>
    </row>
    <row r="268" spans="10:17">
      <c r="J268" s="5"/>
      <c r="K268" s="5"/>
      <c r="L268" s="5"/>
      <c r="M268" s="5"/>
      <c r="N268" s="5"/>
      <c r="O268" s="5"/>
      <c r="P268" s="5"/>
      <c r="Q268" s="5"/>
    </row>
    <row r="269" spans="10:17">
      <c r="J269" s="5"/>
      <c r="K269" s="5"/>
      <c r="L269" s="5"/>
      <c r="M269" s="5"/>
      <c r="N269" s="5"/>
      <c r="O269" s="5"/>
      <c r="P269" s="5"/>
      <c r="Q269" s="5"/>
    </row>
    <row r="270" spans="10:17">
      <c r="J270" s="5"/>
      <c r="K270" s="5"/>
      <c r="L270" s="5"/>
      <c r="M270" s="5"/>
      <c r="N270" s="5"/>
      <c r="O270" s="5"/>
      <c r="P270" s="5"/>
      <c r="Q270" s="5"/>
    </row>
    <row r="271" spans="10:17">
      <c r="J271" s="5"/>
      <c r="K271" s="5"/>
      <c r="L271" s="5"/>
      <c r="M271" s="5"/>
      <c r="N271" s="5"/>
      <c r="O271" s="5"/>
      <c r="P271" s="5"/>
      <c r="Q271" s="5"/>
    </row>
    <row r="272" spans="10:17">
      <c r="J272" s="5"/>
      <c r="K272" s="5"/>
      <c r="L272" s="5"/>
      <c r="M272" s="5"/>
      <c r="N272" s="5"/>
      <c r="O272" s="5"/>
      <c r="P272" s="5"/>
      <c r="Q272" s="5"/>
    </row>
    <row r="273" spans="10:17">
      <c r="J273" s="5"/>
      <c r="K273" s="5"/>
      <c r="L273" s="5"/>
      <c r="M273" s="5"/>
      <c r="N273" s="5"/>
      <c r="O273" s="5"/>
      <c r="P273" s="5"/>
      <c r="Q273" s="5"/>
    </row>
    <row r="274" spans="10:17">
      <c r="J274" s="5"/>
      <c r="K274" s="5"/>
      <c r="L274" s="5"/>
      <c r="M274" s="5"/>
      <c r="N274" s="5"/>
      <c r="O274" s="5"/>
      <c r="P274" s="5"/>
      <c r="Q274" s="5"/>
    </row>
    <row r="275" spans="10:17">
      <c r="J275" s="5"/>
      <c r="K275" s="5"/>
      <c r="L275" s="5"/>
      <c r="M275" s="5"/>
      <c r="N275" s="5"/>
      <c r="O275" s="5"/>
      <c r="P275" s="5"/>
      <c r="Q275" s="5"/>
    </row>
    <row r="276" spans="10:17">
      <c r="J276" s="5"/>
      <c r="K276" s="5"/>
      <c r="L276" s="5"/>
      <c r="M276" s="5"/>
      <c r="N276" s="5"/>
      <c r="O276" s="5"/>
      <c r="P276" s="5"/>
      <c r="Q276" s="5"/>
    </row>
    <row r="277" spans="10:17">
      <c r="J277" s="5"/>
      <c r="K277" s="5"/>
      <c r="L277" s="5"/>
      <c r="M277" s="5"/>
      <c r="N277" s="5"/>
      <c r="O277" s="5"/>
      <c r="P277" s="5"/>
      <c r="Q277" s="5"/>
    </row>
    <row r="278" spans="10:17">
      <c r="J278" s="5"/>
      <c r="K278" s="5"/>
      <c r="L278" s="5"/>
      <c r="M278" s="5"/>
      <c r="N278" s="5"/>
      <c r="O278" s="5"/>
      <c r="P278" s="5"/>
      <c r="Q278" s="5"/>
    </row>
    <row r="279" spans="10:17">
      <c r="J279" s="5"/>
      <c r="K279" s="5"/>
      <c r="L279" s="5"/>
      <c r="M279" s="5"/>
      <c r="N279" s="5"/>
      <c r="O279" s="5"/>
      <c r="P279" s="5"/>
      <c r="Q279" s="5"/>
    </row>
    <row r="280" spans="10:17">
      <c r="J280" s="5"/>
      <c r="K280" s="5"/>
      <c r="L280" s="5"/>
      <c r="M280" s="5"/>
      <c r="N280" s="5"/>
      <c r="O280" s="5"/>
      <c r="P280" s="5"/>
      <c r="Q280" s="5"/>
    </row>
    <row r="281" spans="10:17">
      <c r="J281" s="5"/>
      <c r="K281" s="5"/>
      <c r="L281" s="5"/>
      <c r="M281" s="5"/>
      <c r="N281" s="5"/>
      <c r="O281" s="5"/>
      <c r="P281" s="5"/>
      <c r="Q281" s="5"/>
    </row>
    <row r="282" spans="10:17">
      <c r="J282" s="5"/>
      <c r="K282" s="5"/>
      <c r="L282" s="5"/>
      <c r="M282" s="5"/>
      <c r="N282" s="5"/>
      <c r="O282" s="5"/>
      <c r="P282" s="5"/>
      <c r="Q282" s="5"/>
    </row>
    <row r="283" spans="10:17">
      <c r="J283" s="5"/>
      <c r="K283" s="5"/>
      <c r="L283" s="5"/>
      <c r="M283" s="5"/>
      <c r="N283" s="5"/>
      <c r="O283" s="5"/>
      <c r="P283" s="5"/>
      <c r="Q283" s="5"/>
    </row>
    <row r="284" spans="10:17">
      <c r="J284" s="5"/>
      <c r="K284" s="5"/>
      <c r="L284" s="5"/>
      <c r="M284" s="5"/>
      <c r="N284" s="5"/>
      <c r="O284" s="5"/>
      <c r="P284" s="5"/>
      <c r="Q284" s="5"/>
    </row>
    <row r="285" spans="10:17">
      <c r="J285" s="5"/>
      <c r="K285" s="5"/>
      <c r="L285" s="5"/>
      <c r="M285" s="5"/>
      <c r="N285" s="5"/>
      <c r="O285" s="5"/>
      <c r="P285" s="5"/>
      <c r="Q285" s="5"/>
    </row>
    <row r="286" spans="10:17">
      <c r="J286" s="5"/>
      <c r="K286" s="5"/>
      <c r="L286" s="5"/>
      <c r="M286" s="5"/>
      <c r="N286" s="5"/>
      <c r="O286" s="5"/>
      <c r="P286" s="5"/>
      <c r="Q286" s="5"/>
    </row>
    <row r="287" spans="10:17">
      <c r="J287" s="5"/>
      <c r="K287" s="5"/>
      <c r="L287" s="5"/>
      <c r="M287" s="5"/>
      <c r="N287" s="5"/>
      <c r="O287" s="5"/>
      <c r="P287" s="5"/>
      <c r="Q287" s="5"/>
    </row>
    <row r="288" spans="10:17">
      <c r="J288" s="5"/>
      <c r="K288" s="5"/>
      <c r="L288" s="5"/>
      <c r="M288" s="5"/>
      <c r="N288" s="5"/>
      <c r="O288" s="5"/>
      <c r="P288" s="5"/>
      <c r="Q288" s="5"/>
    </row>
    <row r="289" spans="7:17">
      <c r="J289" s="5"/>
      <c r="K289" s="5"/>
      <c r="L289" s="5"/>
      <c r="M289" s="5"/>
      <c r="N289" s="5"/>
      <c r="O289" s="5"/>
      <c r="P289" s="5"/>
      <c r="Q289" s="5"/>
    </row>
    <row r="290" spans="7:17">
      <c r="J290" s="5"/>
      <c r="N290" s="5"/>
    </row>
    <row r="291" spans="7:17">
      <c r="J291" s="5"/>
      <c r="N291" s="5"/>
    </row>
    <row r="292" spans="7:17">
      <c r="J292" s="5"/>
      <c r="N292" s="5"/>
    </row>
    <row r="293" spans="7:17">
      <c r="J293" s="5"/>
      <c r="N293" s="5"/>
    </row>
    <row r="294" spans="7:17">
      <c r="J294" s="5"/>
      <c r="N294" s="5"/>
    </row>
    <row r="295" spans="7:17">
      <c r="I295" s="5"/>
      <c r="J295" s="5"/>
      <c r="N295" s="5"/>
    </row>
    <row r="296" spans="7:17">
      <c r="I296" s="5"/>
      <c r="N296" s="5"/>
    </row>
    <row r="297" spans="7:17">
      <c r="G297" s="5"/>
      <c r="I297" s="5"/>
      <c r="N297" s="5"/>
    </row>
    <row r="298" spans="7:17" ht="15">
      <c r="G298" s="5"/>
      <c r="J298" s="20"/>
      <c r="N298" s="5"/>
    </row>
    <row r="299" spans="7:17">
      <c r="G299" s="5"/>
      <c r="J299" s="5"/>
      <c r="N299" s="5"/>
    </row>
    <row r="300" spans="7:17">
      <c r="J300" s="5"/>
      <c r="N300" s="5"/>
    </row>
    <row r="301" spans="7:17">
      <c r="J301" s="5"/>
      <c r="N301" s="5"/>
    </row>
    <row r="302" spans="7:17">
      <c r="J302" s="5"/>
    </row>
    <row r="303" spans="7:17">
      <c r="J303" s="5"/>
    </row>
    <row r="304" spans="7:17">
      <c r="J304" s="5"/>
    </row>
    <row r="305" spans="5:10">
      <c r="J305" s="5"/>
    </row>
    <row r="306" spans="5:10">
      <c r="H306" s="5"/>
      <c r="J306" s="5"/>
    </row>
    <row r="307" spans="5:10">
      <c r="E307" s="5"/>
      <c r="H307" s="5"/>
      <c r="J307" s="5"/>
    </row>
    <row r="308" spans="5:10">
      <c r="H308" s="5"/>
      <c r="J308" s="5"/>
    </row>
    <row r="309" spans="5:10">
      <c r="J309" s="5"/>
    </row>
    <row r="310" spans="5:10">
      <c r="J310" s="5"/>
    </row>
    <row r="311" spans="5:10">
      <c r="J311" s="5"/>
    </row>
    <row r="312" spans="5:10">
      <c r="J312" s="5"/>
    </row>
    <row r="313" spans="5:10">
      <c r="J313" s="5"/>
    </row>
    <row r="314" spans="5:10">
      <c r="J314" s="5"/>
    </row>
    <row r="315" spans="5:10">
      <c r="F315" s="5"/>
      <c r="G315" s="5"/>
      <c r="J315" s="5"/>
    </row>
    <row r="316" spans="5:10">
      <c r="F316" s="5"/>
      <c r="J316" s="5"/>
    </row>
    <row r="317" spans="5:10">
      <c r="F317" s="5"/>
      <c r="G317" s="5"/>
      <c r="I317" s="5"/>
      <c r="J317" s="5"/>
    </row>
    <row r="318" spans="5:10">
      <c r="J318" s="5"/>
    </row>
    <row r="319" spans="5:10">
      <c r="E319" s="5"/>
      <c r="I319" s="5"/>
      <c r="J319" s="5"/>
    </row>
    <row r="320" spans="5:10">
      <c r="J320" s="5"/>
    </row>
    <row r="321" spans="6:10">
      <c r="J321" s="5"/>
    </row>
    <row r="322" spans="6:10">
      <c r="J322" s="5"/>
    </row>
    <row r="323" spans="6:10">
      <c r="J323" s="5"/>
    </row>
    <row r="324" spans="6:10">
      <c r="J324" s="5"/>
    </row>
    <row r="325" spans="6:10">
      <c r="J325" s="5"/>
    </row>
    <row r="326" spans="6:10">
      <c r="H326" s="5"/>
      <c r="J326" s="5"/>
    </row>
    <row r="327" spans="6:10">
      <c r="J327" s="5"/>
    </row>
    <row r="328" spans="6:10">
      <c r="F328" s="5"/>
      <c r="H328" s="5"/>
      <c r="J328" s="5"/>
    </row>
    <row r="329" spans="6:10">
      <c r="J329" s="5"/>
    </row>
    <row r="330" spans="6:10">
      <c r="F330" s="5"/>
      <c r="J330" s="5"/>
    </row>
    <row r="331" spans="6:10">
      <c r="J331" s="5"/>
    </row>
    <row r="332" spans="6:10">
      <c r="J332" s="5"/>
    </row>
    <row r="333" spans="6:10">
      <c r="J333" s="5"/>
    </row>
    <row r="334" spans="6:10">
      <c r="J334" s="5"/>
    </row>
    <row r="335" spans="6:10">
      <c r="J335" s="5"/>
    </row>
    <row r="336" spans="6:10">
      <c r="J336" s="5"/>
    </row>
    <row r="337" spans="5:10">
      <c r="J337" s="5"/>
    </row>
    <row r="338" spans="5:10">
      <c r="J338" s="5"/>
    </row>
    <row r="339" spans="5:10" ht="15">
      <c r="G339" s="20"/>
      <c r="J339" s="5"/>
    </row>
    <row r="340" spans="5:10" ht="15">
      <c r="E340" s="20"/>
      <c r="J340" s="5"/>
    </row>
    <row r="341" spans="5:10">
      <c r="J341" s="5"/>
    </row>
    <row r="342" spans="5:10">
      <c r="J342" s="5"/>
    </row>
    <row r="343" spans="5:10" ht="15">
      <c r="I343" s="20"/>
      <c r="J343" s="5"/>
    </row>
    <row r="345" spans="5:10" ht="15">
      <c r="J345" s="20"/>
    </row>
    <row r="346" spans="5:10">
      <c r="J346" s="5"/>
    </row>
    <row r="347" spans="5:10">
      <c r="J347" s="5"/>
    </row>
    <row r="348" spans="5:10" ht="15">
      <c r="H348" s="20"/>
      <c r="J348" s="5"/>
    </row>
    <row r="349" spans="5:10">
      <c r="J349" s="5"/>
    </row>
    <row r="350" spans="5:10">
      <c r="J350" s="5"/>
    </row>
    <row r="351" spans="5:10" ht="15">
      <c r="F351" s="20"/>
      <c r="J351" s="5"/>
    </row>
    <row r="352" spans="5:10">
      <c r="J352" s="5"/>
    </row>
    <row r="353" spans="5:10">
      <c r="J353" s="5"/>
    </row>
    <row r="354" spans="5:10">
      <c r="J354" s="5"/>
    </row>
    <row r="355" spans="5:10">
      <c r="J355" s="5"/>
    </row>
    <row r="356" spans="5:10">
      <c r="J356" s="5"/>
    </row>
    <row r="357" spans="5:10">
      <c r="J357" s="5"/>
    </row>
    <row r="358" spans="5:10">
      <c r="J358" s="5"/>
    </row>
    <row r="359" spans="5:10">
      <c r="J359" s="5"/>
    </row>
    <row r="360" spans="5:10">
      <c r="J360" s="5"/>
    </row>
    <row r="361" spans="5:10">
      <c r="J361" s="5"/>
    </row>
    <row r="362" spans="5:10">
      <c r="J362" s="5"/>
    </row>
    <row r="363" spans="5:10">
      <c r="J363" s="5"/>
    </row>
    <row r="364" spans="5:10">
      <c r="J364" s="5"/>
    </row>
    <row r="365" spans="5:10" ht="15">
      <c r="E365" s="20"/>
      <c r="J365" s="5"/>
    </row>
    <row r="366" spans="5:10">
      <c r="J366" s="5"/>
    </row>
    <row r="367" spans="5:10">
      <c r="J367" s="5"/>
    </row>
    <row r="368" spans="5:10">
      <c r="J368" s="5"/>
    </row>
    <row r="369" spans="5:10">
      <c r="J369" s="5"/>
    </row>
    <row r="370" spans="5:10">
      <c r="J370" s="5"/>
    </row>
    <row r="371" spans="5:10">
      <c r="I371" s="5"/>
      <c r="J371" s="5"/>
    </row>
    <row r="372" spans="5:10">
      <c r="G372" s="5"/>
      <c r="J372" s="5"/>
    </row>
    <row r="373" spans="5:10" ht="15">
      <c r="I373" s="20"/>
    </row>
    <row r="374" spans="5:10" ht="15">
      <c r="G374" s="20"/>
    </row>
    <row r="376" spans="5:10" ht="15">
      <c r="J376" s="20"/>
    </row>
    <row r="377" spans="5:10">
      <c r="F377" s="5"/>
      <c r="H377" s="5"/>
      <c r="J377" s="5"/>
    </row>
    <row r="378" spans="5:10">
      <c r="J378" s="5"/>
    </row>
    <row r="379" spans="5:10" ht="15">
      <c r="F379" s="20"/>
      <c r="H379" s="20"/>
      <c r="J379" s="5"/>
    </row>
    <row r="380" spans="5:10">
      <c r="J380" s="5"/>
    </row>
    <row r="381" spans="5:10">
      <c r="J381" s="5"/>
    </row>
    <row r="382" spans="5:10" ht="15">
      <c r="E382" s="20"/>
      <c r="J382" s="5"/>
    </row>
    <row r="383" spans="5:10">
      <c r="J383" s="5"/>
    </row>
    <row r="384" spans="5:10">
      <c r="J384" s="5"/>
    </row>
    <row r="385" spans="5:10">
      <c r="J385" s="5"/>
    </row>
    <row r="386" spans="5:10">
      <c r="J386" s="5"/>
    </row>
    <row r="387" spans="5:10">
      <c r="J387" s="5"/>
    </row>
    <row r="388" spans="5:10">
      <c r="J388" s="5"/>
    </row>
    <row r="389" spans="5:10">
      <c r="J389" s="5"/>
    </row>
    <row r="390" spans="5:10">
      <c r="J390" s="5"/>
    </row>
    <row r="391" spans="5:10" ht="15">
      <c r="G391" s="20"/>
      <c r="J391" s="5"/>
    </row>
    <row r="392" spans="5:10" ht="15">
      <c r="I392" s="20"/>
      <c r="J392" s="5"/>
    </row>
    <row r="393" spans="5:10">
      <c r="J393" s="5"/>
    </row>
    <row r="394" spans="5:10" ht="15">
      <c r="H394" s="20"/>
      <c r="J394" s="5"/>
    </row>
    <row r="395" spans="5:10" ht="15">
      <c r="F395" s="20"/>
      <c r="J395" s="5"/>
    </row>
    <row r="396" spans="5:10" ht="15">
      <c r="E396" s="20"/>
      <c r="J396" s="5"/>
    </row>
    <row r="398" spans="5:10" ht="15">
      <c r="J398" s="20"/>
    </row>
    <row r="399" spans="5:10">
      <c r="J399" s="5"/>
    </row>
    <row r="400" spans="5:10">
      <c r="G400" s="5"/>
      <c r="I400" s="5"/>
      <c r="J400" s="5"/>
    </row>
    <row r="401" spans="5:10">
      <c r="E401" s="5"/>
      <c r="H401" s="5"/>
      <c r="J401" s="5"/>
    </row>
    <row r="402" spans="5:10" ht="15">
      <c r="G402" s="20"/>
      <c r="I402" s="20"/>
      <c r="J402" s="5"/>
    </row>
    <row r="403" spans="5:10" ht="15">
      <c r="E403" s="20"/>
      <c r="H403" s="20"/>
      <c r="J403" s="5"/>
    </row>
    <row r="404" spans="5:10">
      <c r="J404" s="5"/>
    </row>
    <row r="405" spans="5:10">
      <c r="F405" s="5"/>
      <c r="J405" s="5"/>
    </row>
    <row r="406" spans="5:10">
      <c r="J406" s="5"/>
    </row>
    <row r="407" spans="5:10" ht="15">
      <c r="F407" s="20"/>
      <c r="H407" s="5"/>
    </row>
    <row r="408" spans="5:10" ht="15">
      <c r="G408" s="5"/>
      <c r="I408" s="5"/>
      <c r="J408" s="20"/>
    </row>
    <row r="409" spans="5:10" ht="15">
      <c r="F409" s="5"/>
      <c r="H409" s="20"/>
      <c r="J409" s="5"/>
    </row>
    <row r="410" spans="5:10" ht="15">
      <c r="G410" s="20"/>
      <c r="I410" s="20"/>
      <c r="J410" s="5"/>
    </row>
    <row r="411" spans="5:10" ht="15">
      <c r="F411" s="20"/>
      <c r="J411" s="5"/>
    </row>
    <row r="412" spans="5:10">
      <c r="J412" s="5"/>
    </row>
  </sheetData>
  <pageMargins left="0.35433070866141736" right="0.35433070866141736" top="0.39370078740157483" bottom="0.39370078740157483" header="0.51181102362204722" footer="0.51181102362204722"/>
  <pageSetup paperSize="9" scale="85" orientation="landscape" horizontalDpi="4294967293" r:id="rId1"/>
  <headerFooter alignWithMargins="0"/>
  <rowBreaks count="5" manualBreakCount="5">
    <brk id="39" max="22" man="1"/>
    <brk id="67" max="22" man="1"/>
    <brk id="98" max="22" man="1"/>
    <brk id="127" max="22" man="1"/>
    <brk id="154" max="2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/>
  <dimension ref="A1:F82"/>
  <sheetViews>
    <sheetView workbookViewId="0">
      <selection activeCell="I12" sqref="I12"/>
    </sheetView>
  </sheetViews>
  <sheetFormatPr defaultRowHeight="15"/>
  <cols>
    <col min="3" max="3" width="22.140625" customWidth="1"/>
  </cols>
  <sheetData>
    <row r="1" spans="1:6">
      <c r="A1" s="50" t="s">
        <v>506</v>
      </c>
      <c r="F1" s="7"/>
    </row>
    <row r="2" spans="1:6">
      <c r="A2" s="51">
        <v>44500</v>
      </c>
      <c r="F2" s="7"/>
    </row>
    <row r="3" spans="1:6">
      <c r="C3" s="48"/>
      <c r="D3" s="48"/>
      <c r="E3" s="48"/>
      <c r="F3" s="7"/>
    </row>
    <row r="4" spans="1:6">
      <c r="A4" s="37" t="s">
        <v>593</v>
      </c>
      <c r="F4" s="7"/>
    </row>
    <row r="5" spans="1:6">
      <c r="F5" s="7"/>
    </row>
    <row r="6" spans="1:6">
      <c r="A6" s="37" t="s">
        <v>594</v>
      </c>
      <c r="F6" s="7"/>
    </row>
    <row r="7" spans="1:6">
      <c r="A7" s="38" t="s">
        <v>595</v>
      </c>
      <c r="B7" s="37" t="s">
        <v>1</v>
      </c>
      <c r="C7" s="37" t="s">
        <v>596</v>
      </c>
      <c r="D7" s="37" t="s">
        <v>597</v>
      </c>
      <c r="E7" s="10" t="s">
        <v>598</v>
      </c>
      <c r="F7" s="37" t="s">
        <v>599</v>
      </c>
    </row>
    <row r="8" spans="1:6">
      <c r="A8" s="52">
        <v>1</v>
      </c>
      <c r="B8" s="52">
        <v>45</v>
      </c>
      <c r="C8" s="52" t="s">
        <v>600</v>
      </c>
      <c r="D8" s="53" t="s">
        <v>601</v>
      </c>
      <c r="E8" s="54">
        <v>7.3</v>
      </c>
      <c r="F8" s="55">
        <v>25</v>
      </c>
    </row>
    <row r="9" spans="1:6">
      <c r="A9" s="52">
        <v>2</v>
      </c>
      <c r="B9" s="52">
        <v>52</v>
      </c>
      <c r="C9" s="52" t="s">
        <v>602</v>
      </c>
      <c r="D9" s="53" t="s">
        <v>601</v>
      </c>
      <c r="E9" s="54">
        <v>7.32</v>
      </c>
      <c r="F9" s="55">
        <v>24</v>
      </c>
    </row>
    <row r="10" spans="1:6">
      <c r="A10" s="52">
        <v>3</v>
      </c>
      <c r="B10" s="52">
        <v>50</v>
      </c>
      <c r="C10" s="52" t="s">
        <v>603</v>
      </c>
      <c r="D10" s="53" t="s">
        <v>601</v>
      </c>
      <c r="E10" s="54">
        <v>7.46</v>
      </c>
      <c r="F10" s="55">
        <v>23</v>
      </c>
    </row>
    <row r="11" spans="1:6">
      <c r="A11" s="52">
        <v>4</v>
      </c>
      <c r="B11" s="52">
        <v>19</v>
      </c>
      <c r="C11" s="52" t="s">
        <v>604</v>
      </c>
      <c r="D11" s="53" t="s">
        <v>42</v>
      </c>
      <c r="E11" s="54">
        <v>8.4</v>
      </c>
      <c r="F11" s="55">
        <v>22</v>
      </c>
    </row>
    <row r="12" spans="1:6">
      <c r="A12" s="52">
        <v>5</v>
      </c>
      <c r="B12" s="52">
        <v>35</v>
      </c>
      <c r="C12" s="52" t="s">
        <v>605</v>
      </c>
      <c r="D12" s="53" t="s">
        <v>42</v>
      </c>
      <c r="E12" s="54">
        <v>8.43</v>
      </c>
      <c r="F12" s="55">
        <v>21</v>
      </c>
    </row>
    <row r="13" spans="1:6">
      <c r="A13" s="52">
        <v>6</v>
      </c>
      <c r="B13" s="52">
        <v>16</v>
      </c>
      <c r="C13" s="52" t="s">
        <v>606</v>
      </c>
      <c r="D13" s="53" t="s">
        <v>42</v>
      </c>
      <c r="E13" s="54">
        <v>8.52</v>
      </c>
      <c r="F13" s="55">
        <v>20</v>
      </c>
    </row>
    <row r="14" spans="1:6">
      <c r="A14" s="52">
        <v>7</v>
      </c>
      <c r="B14" s="52">
        <v>51</v>
      </c>
      <c r="C14" s="52" t="s">
        <v>607</v>
      </c>
      <c r="D14" s="53" t="s">
        <v>57</v>
      </c>
      <c r="E14" s="54">
        <v>8.5299999999999994</v>
      </c>
      <c r="F14" s="55">
        <v>19</v>
      </c>
    </row>
    <row r="15" spans="1:6">
      <c r="A15" s="52">
        <v>8</v>
      </c>
      <c r="B15" s="52">
        <v>13</v>
      </c>
      <c r="C15" s="52" t="s">
        <v>608</v>
      </c>
      <c r="D15" s="53" t="s">
        <v>42</v>
      </c>
      <c r="E15" s="54">
        <v>9.3000000000000007</v>
      </c>
      <c r="F15" s="55">
        <v>18</v>
      </c>
    </row>
    <row r="16" spans="1:6">
      <c r="A16" s="52">
        <v>9</v>
      </c>
      <c r="B16" s="52">
        <v>47</v>
      </c>
      <c r="C16" s="52" t="s">
        <v>609</v>
      </c>
      <c r="D16" s="53" t="s">
        <v>28</v>
      </c>
      <c r="E16" s="54">
        <v>9.49</v>
      </c>
      <c r="F16" s="55">
        <v>17</v>
      </c>
    </row>
    <row r="17" spans="1:6">
      <c r="A17" s="52">
        <v>10</v>
      </c>
      <c r="B17" s="52">
        <v>34</v>
      </c>
      <c r="C17" s="52" t="s">
        <v>610</v>
      </c>
      <c r="D17" s="53" t="s">
        <v>42</v>
      </c>
      <c r="E17" s="54">
        <v>10</v>
      </c>
      <c r="F17" s="55">
        <v>16</v>
      </c>
    </row>
    <row r="18" spans="1:6">
      <c r="A18" s="52">
        <v>11</v>
      </c>
      <c r="B18" s="52">
        <v>54</v>
      </c>
      <c r="C18" s="52" t="s">
        <v>611</v>
      </c>
      <c r="D18" s="53" t="s">
        <v>42</v>
      </c>
      <c r="E18" s="54">
        <v>10.11</v>
      </c>
      <c r="F18" s="55">
        <v>15</v>
      </c>
    </row>
    <row r="19" spans="1:6">
      <c r="A19" s="52">
        <v>12</v>
      </c>
      <c r="B19" s="52">
        <v>3</v>
      </c>
      <c r="C19" s="52" t="s">
        <v>612</v>
      </c>
      <c r="D19" s="53" t="s">
        <v>117</v>
      </c>
      <c r="E19" s="54">
        <v>10.55</v>
      </c>
      <c r="F19" s="55">
        <v>14</v>
      </c>
    </row>
    <row r="20" spans="1:6">
      <c r="A20" s="52">
        <v>13</v>
      </c>
      <c r="B20" s="52">
        <v>53</v>
      </c>
      <c r="C20" s="52" t="s">
        <v>613</v>
      </c>
      <c r="D20" s="53" t="s">
        <v>601</v>
      </c>
      <c r="E20" s="54">
        <v>11</v>
      </c>
      <c r="F20" s="55">
        <v>13</v>
      </c>
    </row>
    <row r="21" spans="1:6">
      <c r="A21" s="52">
        <v>14</v>
      </c>
      <c r="B21" s="52">
        <v>56</v>
      </c>
      <c r="C21" s="52" t="s">
        <v>614</v>
      </c>
      <c r="D21" s="53" t="s">
        <v>42</v>
      </c>
      <c r="E21" s="54">
        <v>13.28</v>
      </c>
      <c r="F21" s="55">
        <v>12</v>
      </c>
    </row>
    <row r="22" spans="1:6">
      <c r="A22" s="52">
        <v>15</v>
      </c>
      <c r="B22" s="52">
        <v>33</v>
      </c>
      <c r="C22" s="52" t="s">
        <v>615</v>
      </c>
      <c r="D22" s="53" t="s">
        <v>42</v>
      </c>
      <c r="E22" s="54">
        <v>14.02</v>
      </c>
      <c r="F22" s="55">
        <v>11</v>
      </c>
    </row>
    <row r="23" spans="1:6">
      <c r="F23" s="7"/>
    </row>
    <row r="24" spans="1:6">
      <c r="A24" s="37" t="s">
        <v>616</v>
      </c>
      <c r="F24" s="7"/>
    </row>
    <row r="25" spans="1:6">
      <c r="A25" s="38" t="s">
        <v>595</v>
      </c>
      <c r="B25" s="37" t="s">
        <v>1</v>
      </c>
      <c r="C25" s="37" t="s">
        <v>596</v>
      </c>
      <c r="D25" s="37" t="s">
        <v>597</v>
      </c>
      <c r="E25" s="10" t="s">
        <v>598</v>
      </c>
      <c r="F25" s="37" t="s">
        <v>599</v>
      </c>
    </row>
    <row r="26" spans="1:6">
      <c r="A26" s="52">
        <v>1</v>
      </c>
      <c r="B26" s="52">
        <v>5</v>
      </c>
      <c r="C26" s="52" t="s">
        <v>617</v>
      </c>
      <c r="D26" s="53" t="s">
        <v>117</v>
      </c>
      <c r="E26" s="54">
        <v>8.51</v>
      </c>
      <c r="F26" s="55">
        <v>20</v>
      </c>
    </row>
    <row r="27" spans="1:6">
      <c r="A27" s="52">
        <v>2</v>
      </c>
      <c r="B27" s="52">
        <v>24</v>
      </c>
      <c r="C27" s="52" t="s">
        <v>618</v>
      </c>
      <c r="D27" s="53" t="s">
        <v>42</v>
      </c>
      <c r="E27" s="54">
        <v>9.3800000000000008</v>
      </c>
      <c r="F27" s="55">
        <v>19</v>
      </c>
    </row>
    <row r="28" spans="1:6">
      <c r="A28" s="52">
        <v>3</v>
      </c>
      <c r="B28" s="52">
        <v>58</v>
      </c>
      <c r="C28" s="52" t="s">
        <v>619</v>
      </c>
      <c r="D28" s="53" t="s">
        <v>117</v>
      </c>
      <c r="E28" s="54">
        <v>10.119999999999999</v>
      </c>
      <c r="F28" s="55">
        <v>18</v>
      </c>
    </row>
    <row r="29" spans="1:6">
      <c r="A29" s="52">
        <v>4</v>
      </c>
      <c r="B29" s="52">
        <v>60</v>
      </c>
      <c r="C29" s="52" t="s">
        <v>620</v>
      </c>
      <c r="D29" s="53" t="s">
        <v>85</v>
      </c>
      <c r="E29" s="54">
        <v>10.58</v>
      </c>
      <c r="F29" s="55">
        <v>17</v>
      </c>
    </row>
    <row r="30" spans="1:6">
      <c r="A30" s="52">
        <v>5</v>
      </c>
      <c r="B30" s="52">
        <v>20</v>
      </c>
      <c r="C30" s="52" t="s">
        <v>621</v>
      </c>
      <c r="D30" s="53" t="s">
        <v>42</v>
      </c>
      <c r="E30" s="54">
        <v>11.1</v>
      </c>
      <c r="F30" s="55">
        <v>16</v>
      </c>
    </row>
    <row r="31" spans="1:6">
      <c r="A31" s="52">
        <v>6</v>
      </c>
      <c r="B31" s="52">
        <v>18</v>
      </c>
      <c r="C31" s="52" t="s">
        <v>622</v>
      </c>
      <c r="D31" s="53" t="s">
        <v>42</v>
      </c>
      <c r="E31" s="54">
        <v>11.36</v>
      </c>
      <c r="F31" s="55">
        <v>15</v>
      </c>
    </row>
    <row r="32" spans="1:6">
      <c r="A32" s="52">
        <v>7</v>
      </c>
      <c r="B32" s="52">
        <v>57</v>
      </c>
      <c r="C32" s="52" t="s">
        <v>623</v>
      </c>
      <c r="D32" s="53" t="s">
        <v>47</v>
      </c>
      <c r="E32" s="54">
        <v>11.52</v>
      </c>
      <c r="F32" s="55">
        <v>14</v>
      </c>
    </row>
    <row r="33" spans="1:6">
      <c r="A33" s="52">
        <v>8</v>
      </c>
      <c r="B33" s="52">
        <v>41</v>
      </c>
      <c r="C33" s="52" t="s">
        <v>624</v>
      </c>
      <c r="D33" s="53" t="s">
        <v>42</v>
      </c>
      <c r="E33" s="54">
        <v>12.55</v>
      </c>
      <c r="F33" s="55">
        <v>13</v>
      </c>
    </row>
    <row r="34" spans="1:6">
      <c r="F34" s="7"/>
    </row>
    <row r="35" spans="1:6">
      <c r="A35" s="37" t="s">
        <v>625</v>
      </c>
      <c r="F35" s="7"/>
    </row>
    <row r="36" spans="1:6">
      <c r="A36" s="38" t="s">
        <v>595</v>
      </c>
      <c r="B36" s="37" t="s">
        <v>1</v>
      </c>
      <c r="C36" s="37" t="s">
        <v>596</v>
      </c>
      <c r="D36" s="37" t="s">
        <v>597</v>
      </c>
      <c r="E36" s="10" t="s">
        <v>598</v>
      </c>
      <c r="F36" s="37" t="s">
        <v>599</v>
      </c>
    </row>
    <row r="37" spans="1:6">
      <c r="A37" s="52">
        <v>1</v>
      </c>
      <c r="B37" s="52">
        <v>49</v>
      </c>
      <c r="C37" s="52" t="s">
        <v>626</v>
      </c>
      <c r="D37" s="53" t="s">
        <v>28</v>
      </c>
      <c r="E37" s="54">
        <v>7.19</v>
      </c>
      <c r="F37" s="55">
        <v>20</v>
      </c>
    </row>
    <row r="38" spans="1:6">
      <c r="A38" s="52">
        <v>2</v>
      </c>
      <c r="B38" s="52">
        <v>36</v>
      </c>
      <c r="C38" s="52" t="s">
        <v>627</v>
      </c>
      <c r="D38" s="53" t="s">
        <v>57</v>
      </c>
      <c r="E38" s="54">
        <v>7.22</v>
      </c>
      <c r="F38" s="55">
        <v>19</v>
      </c>
    </row>
    <row r="39" spans="1:6">
      <c r="A39" s="52">
        <v>3</v>
      </c>
      <c r="B39" s="52">
        <v>22</v>
      </c>
      <c r="C39" s="52" t="s">
        <v>628</v>
      </c>
      <c r="D39" s="53" t="s">
        <v>42</v>
      </c>
      <c r="E39" s="54">
        <v>8.0399999999999991</v>
      </c>
      <c r="F39" s="55">
        <v>18</v>
      </c>
    </row>
    <row r="40" spans="1:6">
      <c r="A40" s="52">
        <v>4</v>
      </c>
      <c r="B40" s="52">
        <v>25</v>
      </c>
      <c r="C40" s="52" t="s">
        <v>629</v>
      </c>
      <c r="D40" s="53" t="s">
        <v>42</v>
      </c>
      <c r="E40" s="54">
        <v>8.06</v>
      </c>
      <c r="F40" s="55">
        <v>17</v>
      </c>
    </row>
    <row r="41" spans="1:6">
      <c r="A41" s="52">
        <v>5</v>
      </c>
      <c r="B41" s="52">
        <v>55</v>
      </c>
      <c r="C41" s="52" t="s">
        <v>630</v>
      </c>
      <c r="D41" s="53" t="s">
        <v>195</v>
      </c>
      <c r="E41" s="54">
        <v>8.1300000000000008</v>
      </c>
      <c r="F41" s="55">
        <v>16</v>
      </c>
    </row>
    <row r="42" spans="1:6">
      <c r="A42" s="52">
        <v>6</v>
      </c>
      <c r="B42" s="52">
        <v>59</v>
      </c>
      <c r="C42" s="52" t="s">
        <v>631</v>
      </c>
      <c r="D42" s="53" t="s">
        <v>85</v>
      </c>
      <c r="E42" s="54">
        <v>8.24</v>
      </c>
      <c r="F42" s="55">
        <v>15</v>
      </c>
    </row>
    <row r="43" spans="1:6">
      <c r="A43" s="52">
        <v>7</v>
      </c>
      <c r="B43" s="52">
        <v>37</v>
      </c>
      <c r="C43" s="52" t="s">
        <v>632</v>
      </c>
      <c r="D43" s="53" t="s">
        <v>195</v>
      </c>
      <c r="E43" s="54">
        <v>9.1</v>
      </c>
      <c r="F43" s="55">
        <v>14</v>
      </c>
    </row>
    <row r="44" spans="1:6">
      <c r="A44" s="52">
        <v>8</v>
      </c>
      <c r="B44" s="52">
        <v>9</v>
      </c>
      <c r="C44" s="52" t="s">
        <v>633</v>
      </c>
      <c r="D44" s="53" t="s">
        <v>31</v>
      </c>
      <c r="E44" s="54">
        <v>9.2200000000000006</v>
      </c>
      <c r="F44" s="55">
        <v>13</v>
      </c>
    </row>
    <row r="45" spans="1:6">
      <c r="A45" s="52">
        <v>9</v>
      </c>
      <c r="B45" s="52">
        <v>10</v>
      </c>
      <c r="C45" s="52" t="s">
        <v>634</v>
      </c>
      <c r="D45" s="53" t="s">
        <v>31</v>
      </c>
      <c r="E45" s="54">
        <v>10.45</v>
      </c>
      <c r="F45" s="55">
        <v>12</v>
      </c>
    </row>
    <row r="46" spans="1:6">
      <c r="F46" s="7"/>
    </row>
    <row r="47" spans="1:6">
      <c r="A47" s="37" t="s">
        <v>635</v>
      </c>
      <c r="F47" s="7"/>
    </row>
    <row r="48" spans="1:6">
      <c r="A48" s="38" t="s">
        <v>595</v>
      </c>
      <c r="B48" s="37" t="s">
        <v>1</v>
      </c>
      <c r="C48" s="37" t="s">
        <v>596</v>
      </c>
      <c r="D48" s="37" t="s">
        <v>597</v>
      </c>
      <c r="E48" s="10" t="s">
        <v>598</v>
      </c>
      <c r="F48" s="37" t="s">
        <v>599</v>
      </c>
    </row>
    <row r="49" spans="1:6">
      <c r="A49" s="52">
        <v>1</v>
      </c>
      <c r="B49" s="52">
        <v>43</v>
      </c>
      <c r="C49" s="52" t="s">
        <v>636</v>
      </c>
      <c r="D49" s="53" t="s">
        <v>601</v>
      </c>
      <c r="E49" s="54">
        <v>8.01</v>
      </c>
      <c r="F49" s="55">
        <v>20</v>
      </c>
    </row>
    <row r="50" spans="1:6">
      <c r="A50" s="52">
        <v>2</v>
      </c>
      <c r="B50" s="52">
        <v>17</v>
      </c>
      <c r="C50" s="52" t="s">
        <v>637</v>
      </c>
      <c r="D50" s="53" t="s">
        <v>42</v>
      </c>
      <c r="E50" s="54">
        <v>8.1199999999999992</v>
      </c>
      <c r="F50" s="55">
        <v>19</v>
      </c>
    </row>
    <row r="51" spans="1:6">
      <c r="A51" s="52">
        <v>3</v>
      </c>
      <c r="B51" s="52">
        <v>32</v>
      </c>
      <c r="C51" s="52" t="s">
        <v>638</v>
      </c>
      <c r="D51" s="53" t="s">
        <v>42</v>
      </c>
      <c r="E51" s="54">
        <v>8.14</v>
      </c>
      <c r="F51" s="55">
        <v>18</v>
      </c>
    </row>
    <row r="52" spans="1:6">
      <c r="A52" s="52">
        <v>4</v>
      </c>
      <c r="B52" s="52">
        <v>15</v>
      </c>
      <c r="C52" s="52" t="s">
        <v>639</v>
      </c>
      <c r="D52" s="53" t="s">
        <v>42</v>
      </c>
      <c r="E52" s="54">
        <v>9.32</v>
      </c>
      <c r="F52" s="55">
        <v>17</v>
      </c>
    </row>
    <row r="53" spans="1:6">
      <c r="A53" s="52">
        <v>5</v>
      </c>
      <c r="B53" s="52">
        <v>12</v>
      </c>
      <c r="C53" s="52" t="s">
        <v>640</v>
      </c>
      <c r="D53" s="53" t="s">
        <v>42</v>
      </c>
      <c r="E53" s="54">
        <v>9.36</v>
      </c>
      <c r="F53" s="55">
        <v>16</v>
      </c>
    </row>
    <row r="54" spans="1:6">
      <c r="A54" s="52">
        <v>6</v>
      </c>
      <c r="B54" s="52">
        <v>48</v>
      </c>
      <c r="C54" s="52" t="s">
        <v>641</v>
      </c>
      <c r="D54" s="53" t="s">
        <v>19</v>
      </c>
      <c r="E54" s="54">
        <v>9.41</v>
      </c>
      <c r="F54" s="55">
        <v>15</v>
      </c>
    </row>
    <row r="55" spans="1:6">
      <c r="A55" s="52">
        <v>7</v>
      </c>
      <c r="B55" s="52">
        <v>46</v>
      </c>
      <c r="C55" s="52" t="s">
        <v>642</v>
      </c>
      <c r="D55" s="53" t="s">
        <v>601</v>
      </c>
      <c r="E55" s="54">
        <v>9.48</v>
      </c>
      <c r="F55" s="55">
        <v>14</v>
      </c>
    </row>
    <row r="56" spans="1:6">
      <c r="A56" s="52">
        <v>8</v>
      </c>
      <c r="B56" s="52">
        <v>1</v>
      </c>
      <c r="C56" s="52" t="s">
        <v>643</v>
      </c>
      <c r="D56" s="53" t="s">
        <v>38</v>
      </c>
      <c r="E56" s="54">
        <v>10.02</v>
      </c>
      <c r="F56" s="55">
        <v>13</v>
      </c>
    </row>
    <row r="57" spans="1:6">
      <c r="A57" s="52">
        <v>9</v>
      </c>
      <c r="B57" s="52">
        <v>125</v>
      </c>
      <c r="C57" s="52" t="s">
        <v>644</v>
      </c>
      <c r="D57" s="53" t="s">
        <v>117</v>
      </c>
      <c r="E57" s="54">
        <v>11.03</v>
      </c>
      <c r="F57" s="55">
        <v>12</v>
      </c>
    </row>
    <row r="58" spans="1:6">
      <c r="F58" s="7"/>
    </row>
    <row r="59" spans="1:6">
      <c r="A59" s="37" t="s">
        <v>645</v>
      </c>
      <c r="F59" s="7"/>
    </row>
    <row r="60" spans="1:6">
      <c r="A60" s="38" t="s">
        <v>595</v>
      </c>
      <c r="B60" s="37" t="s">
        <v>1</v>
      </c>
      <c r="C60" s="37" t="s">
        <v>596</v>
      </c>
      <c r="D60" s="37" t="s">
        <v>597</v>
      </c>
      <c r="E60" s="10" t="s">
        <v>598</v>
      </c>
      <c r="F60" s="37" t="s">
        <v>599</v>
      </c>
    </row>
    <row r="61" spans="1:6">
      <c r="A61" s="52">
        <v>1</v>
      </c>
      <c r="B61" s="52">
        <v>110</v>
      </c>
      <c r="C61" s="52" t="s">
        <v>646</v>
      </c>
      <c r="D61" s="53" t="s">
        <v>31</v>
      </c>
      <c r="E61" s="54">
        <v>14.1</v>
      </c>
      <c r="F61" s="55">
        <v>15</v>
      </c>
    </row>
    <row r="62" spans="1:6">
      <c r="A62" s="52">
        <v>2</v>
      </c>
      <c r="B62" s="52">
        <v>129</v>
      </c>
      <c r="C62" s="52" t="s">
        <v>647</v>
      </c>
      <c r="D62" s="53" t="s">
        <v>57</v>
      </c>
      <c r="E62" s="54">
        <v>15.04</v>
      </c>
      <c r="F62" s="55">
        <v>14</v>
      </c>
    </row>
    <row r="63" spans="1:6">
      <c r="A63" s="52">
        <v>3</v>
      </c>
      <c r="B63" s="52">
        <v>127</v>
      </c>
      <c r="C63" s="52" t="s">
        <v>648</v>
      </c>
      <c r="D63" s="53" t="s">
        <v>47</v>
      </c>
      <c r="E63" s="54">
        <v>15.3</v>
      </c>
      <c r="F63" s="55">
        <v>13</v>
      </c>
    </row>
    <row r="64" spans="1:6">
      <c r="A64" s="52">
        <v>4</v>
      </c>
      <c r="B64" s="52">
        <v>42</v>
      </c>
      <c r="C64" s="52" t="s">
        <v>649</v>
      </c>
      <c r="D64" s="53" t="s">
        <v>601</v>
      </c>
      <c r="E64" s="54">
        <v>16.350000000000001</v>
      </c>
      <c r="F64" s="55">
        <v>12</v>
      </c>
    </row>
    <row r="65" spans="1:6">
      <c r="A65" s="52">
        <v>5</v>
      </c>
      <c r="B65" s="52">
        <v>112</v>
      </c>
      <c r="C65" s="52" t="s">
        <v>650</v>
      </c>
      <c r="D65" s="53" t="s">
        <v>42</v>
      </c>
      <c r="E65" s="54">
        <v>19.12</v>
      </c>
      <c r="F65" s="55">
        <v>11</v>
      </c>
    </row>
    <row r="66" spans="1:6">
      <c r="A66" s="52">
        <v>6</v>
      </c>
      <c r="B66" s="52">
        <v>101</v>
      </c>
      <c r="C66" s="52" t="s">
        <v>651</v>
      </c>
      <c r="D66" s="53" t="s">
        <v>38</v>
      </c>
      <c r="E66" s="54">
        <v>20.27</v>
      </c>
      <c r="F66" s="55">
        <v>10</v>
      </c>
    </row>
    <row r="67" spans="1:6">
      <c r="F67" s="7"/>
    </row>
    <row r="68" spans="1:6">
      <c r="A68" s="37" t="s">
        <v>652</v>
      </c>
      <c r="F68" s="7"/>
    </row>
    <row r="69" spans="1:6">
      <c r="A69" s="38" t="s">
        <v>595</v>
      </c>
      <c r="B69" s="37" t="s">
        <v>1</v>
      </c>
      <c r="C69" s="37" t="s">
        <v>596</v>
      </c>
      <c r="D69" s="37" t="s">
        <v>597</v>
      </c>
      <c r="E69" s="10" t="s">
        <v>598</v>
      </c>
      <c r="F69" s="37" t="s">
        <v>599</v>
      </c>
    </row>
    <row r="70" spans="1:6">
      <c r="A70" s="52">
        <v>1</v>
      </c>
      <c r="B70" s="52">
        <v>117</v>
      </c>
      <c r="C70" s="52" t="s">
        <v>653</v>
      </c>
      <c r="D70" s="53" t="s">
        <v>42</v>
      </c>
      <c r="E70" s="54">
        <v>14.15</v>
      </c>
      <c r="F70" s="55">
        <v>15</v>
      </c>
    </row>
    <row r="71" spans="1:6">
      <c r="A71" s="52">
        <v>2</v>
      </c>
      <c r="B71" s="52">
        <v>126</v>
      </c>
      <c r="C71" s="52" t="s">
        <v>654</v>
      </c>
      <c r="D71" s="53" t="s">
        <v>601</v>
      </c>
      <c r="E71" s="54">
        <v>17.329999999999998</v>
      </c>
      <c r="F71" s="55">
        <v>14</v>
      </c>
    </row>
    <row r="72" spans="1:6">
      <c r="A72" s="52">
        <v>3</v>
      </c>
      <c r="B72" s="52">
        <v>128</v>
      </c>
      <c r="C72" s="52" t="s">
        <v>655</v>
      </c>
      <c r="D72" s="53" t="s">
        <v>19</v>
      </c>
      <c r="E72" s="54">
        <v>20.54</v>
      </c>
      <c r="F72" s="55">
        <v>13</v>
      </c>
    </row>
    <row r="73" spans="1:6">
      <c r="A73" s="52">
        <v>4</v>
      </c>
      <c r="B73" s="52">
        <v>102</v>
      </c>
      <c r="C73" s="52" t="s">
        <v>656</v>
      </c>
      <c r="D73" s="53" t="s">
        <v>117</v>
      </c>
      <c r="E73" s="54">
        <v>23.16</v>
      </c>
      <c r="F73" s="55">
        <v>12</v>
      </c>
    </row>
    <row r="74" spans="1:6">
      <c r="F74" s="7"/>
    </row>
    <row r="75" spans="1:6">
      <c r="A75" s="37" t="s">
        <v>657</v>
      </c>
      <c r="F75" s="7"/>
    </row>
    <row r="76" spans="1:6">
      <c r="A76" s="38" t="s">
        <v>595</v>
      </c>
      <c r="B76" s="37" t="s">
        <v>1</v>
      </c>
      <c r="C76" s="37" t="s">
        <v>596</v>
      </c>
      <c r="D76" s="37" t="s">
        <v>597</v>
      </c>
      <c r="E76" s="10" t="s">
        <v>598</v>
      </c>
      <c r="F76" s="37" t="s">
        <v>599</v>
      </c>
    </row>
    <row r="77" spans="1:6">
      <c r="A77" s="52">
        <v>1</v>
      </c>
      <c r="B77" s="52">
        <v>123</v>
      </c>
      <c r="C77" s="52" t="s">
        <v>658</v>
      </c>
      <c r="D77" s="53" t="s">
        <v>19</v>
      </c>
      <c r="E77" s="54">
        <v>13.02</v>
      </c>
      <c r="F77" s="55">
        <v>15</v>
      </c>
    </row>
    <row r="78" spans="1:6">
      <c r="F78" s="7"/>
    </row>
    <row r="79" spans="1:6">
      <c r="A79" s="37" t="s">
        <v>659</v>
      </c>
      <c r="F79" s="7"/>
    </row>
    <row r="80" spans="1:6">
      <c r="A80" s="38" t="s">
        <v>595</v>
      </c>
      <c r="B80" s="37" t="s">
        <v>1</v>
      </c>
      <c r="C80" s="37" t="s">
        <v>596</v>
      </c>
      <c r="D80" s="37" t="s">
        <v>597</v>
      </c>
      <c r="E80" s="10" t="s">
        <v>598</v>
      </c>
      <c r="F80" s="37" t="s">
        <v>599</v>
      </c>
    </row>
    <row r="81" spans="1:6">
      <c r="A81" s="52">
        <v>1</v>
      </c>
      <c r="B81" s="52">
        <v>113</v>
      </c>
      <c r="C81" s="52" t="s">
        <v>660</v>
      </c>
      <c r="D81" s="53" t="s">
        <v>42</v>
      </c>
      <c r="E81" s="54">
        <v>17.100000000000001</v>
      </c>
      <c r="F81" s="55">
        <v>15</v>
      </c>
    </row>
    <row r="82" spans="1:6">
      <c r="A82" s="52">
        <v>2</v>
      </c>
      <c r="B82" s="52">
        <v>108</v>
      </c>
      <c r="C82" s="52" t="s">
        <v>661</v>
      </c>
      <c r="D82" s="53" t="s">
        <v>31</v>
      </c>
      <c r="E82" s="54">
        <v>18.27</v>
      </c>
      <c r="F82" s="55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74</vt:i4>
      </vt:variant>
    </vt:vector>
  </HeadingPairs>
  <TitlesOfParts>
    <vt:vector size="79" baseType="lpstr">
      <vt:lpstr>Runners Senior</vt:lpstr>
      <vt:lpstr>Team Results</vt:lpstr>
      <vt:lpstr>Cumulative Men</vt:lpstr>
      <vt:lpstr>Cumulative Women</vt:lpstr>
      <vt:lpstr>Junior</vt:lpstr>
      <vt:lpstr>CumMenClubCol</vt:lpstr>
      <vt:lpstr>CumMenEligibleCol</vt:lpstr>
      <vt:lpstr>CumMenESPositionCol</vt:lpstr>
      <vt:lpstr>CumMenNamecol</vt:lpstr>
      <vt:lpstr>CumMenPositionCol</vt:lpstr>
      <vt:lpstr>CumMenRace2Input</vt:lpstr>
      <vt:lpstr>CumWomenClubCol</vt:lpstr>
      <vt:lpstr>CumWomenEligibleCol</vt:lpstr>
      <vt:lpstr>CumWomenESPositionCol</vt:lpstr>
      <vt:lpstr>CumWomenNamecol</vt:lpstr>
      <vt:lpstr>CumWomenPositionCol</vt:lpstr>
      <vt:lpstr>FormulaTotalMen</vt:lpstr>
      <vt:lpstr>FormulaTotalWomen</vt:lpstr>
      <vt:lpstr>Men_40</vt:lpstr>
      <vt:lpstr>Men_45</vt:lpstr>
      <vt:lpstr>Men_50</vt:lpstr>
      <vt:lpstr>Men_55</vt:lpstr>
      <vt:lpstr>Men_60</vt:lpstr>
      <vt:lpstr>Men_65</vt:lpstr>
      <vt:lpstr>Men_70</vt:lpstr>
      <vt:lpstr>MenFirstAnalcol</vt:lpstr>
      <vt:lpstr>MenLastCol</vt:lpstr>
      <vt:lpstr>MenR1Col</vt:lpstr>
      <vt:lpstr>MenR2Col</vt:lpstr>
      <vt:lpstr>MenR3Col</vt:lpstr>
      <vt:lpstr>MenR4Col</vt:lpstr>
      <vt:lpstr>MenR5Col</vt:lpstr>
      <vt:lpstr>MenR6Col</vt:lpstr>
      <vt:lpstr>MenRacesRun</vt:lpstr>
      <vt:lpstr>MenweightedSort</vt:lpstr>
      <vt:lpstr>'Cumulative Men'!Print_Area</vt:lpstr>
      <vt:lpstr>'Cumulative Women'!Print_Area</vt:lpstr>
      <vt:lpstr>'Cumulative Men'!Print_Titles</vt:lpstr>
      <vt:lpstr>'Cumulative Women'!Print_Titles</vt:lpstr>
      <vt:lpstr>'Runners Senior'!Print_Titles</vt:lpstr>
      <vt:lpstr>RunnersClubColSenior</vt:lpstr>
      <vt:lpstr>RunnersClubFullColSenior</vt:lpstr>
      <vt:lpstr>RunnersIndCategoryColSenior</vt:lpstr>
      <vt:lpstr>RunnersIndPointsColSenior</vt:lpstr>
      <vt:lpstr>RunnersNameColSenior</vt:lpstr>
      <vt:lpstr>RunnersNumberColSenior</vt:lpstr>
      <vt:lpstr>RunnersPositionColSenior</vt:lpstr>
      <vt:lpstr>RunnersTeamCategoryColSenior</vt:lpstr>
      <vt:lpstr>RunnersTeamColSenior</vt:lpstr>
      <vt:lpstr>RunnersTeamPointsColSenior</vt:lpstr>
      <vt:lpstr>RunnersTimeColSenior</vt:lpstr>
      <vt:lpstr>SeniorMen</vt:lpstr>
      <vt:lpstr>SeniorWomen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TeamResultsTotalRow</vt:lpstr>
      <vt:lpstr>Women40</vt:lpstr>
      <vt:lpstr>Women45</vt:lpstr>
      <vt:lpstr>Women50</vt:lpstr>
      <vt:lpstr>Women55</vt:lpstr>
      <vt:lpstr>Women60</vt:lpstr>
      <vt:lpstr>Women65</vt:lpstr>
      <vt:lpstr>Women70</vt:lpstr>
      <vt:lpstr>WomenFirstAnalCol</vt:lpstr>
      <vt:lpstr>WomenLastCol</vt:lpstr>
      <vt:lpstr>WomenR1Col</vt:lpstr>
      <vt:lpstr>WomenR2Col</vt:lpstr>
      <vt:lpstr>WomenR3Col</vt:lpstr>
      <vt:lpstr>WomenR4Col</vt:lpstr>
      <vt:lpstr>WomenR5Col</vt:lpstr>
      <vt:lpstr>WomenR6Col</vt:lpstr>
      <vt:lpstr>WomenRacesRun</vt:lpstr>
      <vt:lpstr>WomenWeightedSort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West</dc:creator>
  <cp:lastModifiedBy>graham.west.1@gmail.com</cp:lastModifiedBy>
  <cp:lastPrinted>2021-12-01T19:20:41Z</cp:lastPrinted>
  <dcterms:created xsi:type="dcterms:W3CDTF">2021-11-05T21:26:07Z</dcterms:created>
  <dcterms:modified xsi:type="dcterms:W3CDTF">2022-01-29T18:09:34Z</dcterms:modified>
</cp:coreProperties>
</file>